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スキー関係\京都府高体連スキー部\SAJ登録\2019年度高体連登録\2019年度後期登録マニュアル\"/>
    </mc:Choice>
  </mc:AlternateContent>
  <bookViews>
    <workbookView xWindow="0" yWindow="0" windowWidth="28800" windowHeight="11460"/>
  </bookViews>
  <sheets>
    <sheet name="京都府高体連スキー部追加登録(シート1)" sheetId="3" r:id="rId1"/>
    <sheet name="京都府高体連スキー部追加登録(シート2)" sheetId="11" r:id="rId2"/>
    <sheet name="京都府高体連スキー部追加登録(シート３)" sheetId="12" r:id="rId3"/>
  </sheets>
  <calcPr calcId="162913"/>
</workbook>
</file>

<file path=xl/calcChain.xml><?xml version="1.0" encoding="utf-8"?>
<calcChain xmlns="http://schemas.openxmlformats.org/spreadsheetml/2006/main">
  <c r="E56" i="12" l="1"/>
  <c r="G56" i="12" s="1"/>
  <c r="G55" i="12"/>
  <c r="E55" i="12"/>
  <c r="N8" i="12"/>
  <c r="M8" i="12"/>
  <c r="L8" i="12"/>
  <c r="N7" i="12"/>
  <c r="M7" i="12"/>
  <c r="L7" i="12"/>
  <c r="N6" i="12"/>
  <c r="M6" i="12"/>
  <c r="L6" i="12"/>
  <c r="N5" i="12"/>
  <c r="N9" i="12" s="1"/>
  <c r="M5" i="12"/>
  <c r="M9" i="12" s="1"/>
  <c r="E57" i="12" s="1"/>
  <c r="G57" i="12" s="1"/>
  <c r="L5" i="12"/>
  <c r="L9" i="12" s="1"/>
  <c r="E53" i="12" s="1"/>
  <c r="G2" i="12"/>
  <c r="G1" i="12"/>
  <c r="G2" i="11"/>
  <c r="G1" i="11"/>
  <c r="G56" i="11"/>
  <c r="E56" i="11"/>
  <c r="E55" i="11"/>
  <c r="G55" i="11" s="1"/>
  <c r="N8" i="11"/>
  <c r="M8" i="11"/>
  <c r="L8" i="11"/>
  <c r="N7" i="11"/>
  <c r="M7" i="11"/>
  <c r="L7" i="11"/>
  <c r="N6" i="11"/>
  <c r="M6" i="11"/>
  <c r="L6" i="11"/>
  <c r="N5" i="11"/>
  <c r="N9" i="11" s="1"/>
  <c r="M5" i="11"/>
  <c r="M9" i="11" s="1"/>
  <c r="E57" i="11" s="1"/>
  <c r="G57" i="11" s="1"/>
  <c r="L5" i="11"/>
  <c r="L9" i="11" s="1"/>
  <c r="E53" i="11" s="1"/>
  <c r="G53" i="12" l="1"/>
  <c r="E54" i="12"/>
  <c r="G54" i="12" s="1"/>
  <c r="E54" i="11"/>
  <c r="G54" i="11" s="1"/>
  <c r="G53" i="11"/>
  <c r="G59" i="11" s="1"/>
  <c r="N8" i="3"/>
  <c r="N7" i="3"/>
  <c r="N6" i="3"/>
  <c r="N5" i="3"/>
  <c r="M8" i="3"/>
  <c r="L8" i="3"/>
  <c r="M7" i="3"/>
  <c r="L7" i="3"/>
  <c r="M6" i="3"/>
  <c r="L6" i="3"/>
  <c r="M5" i="3"/>
  <c r="L5" i="3"/>
  <c r="E56" i="3"/>
  <c r="G56" i="3" s="1"/>
  <c r="E55" i="3"/>
  <c r="G55" i="3" s="1"/>
  <c r="G59" i="12" l="1"/>
  <c r="N9" i="3"/>
  <c r="M9" i="3"/>
  <c r="E57" i="3" s="1"/>
  <c r="G57" i="3" s="1"/>
  <c r="L9" i="3"/>
  <c r="E53" i="3" s="1"/>
  <c r="E54" i="3" l="1"/>
  <c r="G54" i="3" s="1"/>
  <c r="G53" i="3"/>
  <c r="G59" i="3" l="1"/>
</calcChain>
</file>

<file path=xl/sharedStrings.xml><?xml version="1.0" encoding="utf-8"?>
<sst xmlns="http://schemas.openxmlformats.org/spreadsheetml/2006/main" count="447" uniqueCount="67">
  <si>
    <t>種目</t>
    <rPh sb="0" eb="2">
      <t>シュモク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</si>
  <si>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</si>
  <si>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</si>
  <si>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郵便番号</t>
    <rPh sb="0" eb="4">
      <t>ユウビンバンゴウ</t>
    </rPh>
    <phoneticPr fontId="1"/>
  </si>
  <si>
    <t>記入顧問氏名</t>
    <rPh sb="0" eb="2">
      <t>キニュウ</t>
    </rPh>
    <rPh sb="2" eb="4">
      <t>コモン</t>
    </rPh>
    <rPh sb="4" eb="6">
      <t>シメイ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</si>
  <si>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</si>
  <si>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</si>
  <si>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固定電話番号</t>
    <rPh sb="0" eb="2">
      <t>コテイ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</si>
  <si>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</si>
  <si>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No.</t>
    <phoneticPr fontId="1"/>
  </si>
  <si>
    <t>SAJ競技者登録</t>
    <rPh sb="3" eb="6">
      <t>キョウギシャ</t>
    </rPh>
    <rPh sb="6" eb="8">
      <t>トウロク</t>
    </rPh>
    <phoneticPr fontId="1"/>
  </si>
  <si>
    <t>SAJ会員登録</t>
    <rPh sb="3" eb="5">
      <t>カイイン</t>
    </rPh>
    <rPh sb="5" eb="7">
      <t>トウロク</t>
    </rPh>
    <phoneticPr fontId="1"/>
  </si>
  <si>
    <t>生年月日(西暦）</t>
    <rPh sb="0" eb="2">
      <t>セイネン</t>
    </rPh>
    <rPh sb="2" eb="4">
      <t>ガッピ</t>
    </rPh>
    <rPh sb="5" eb="7">
      <t>セイレキ</t>
    </rPh>
    <phoneticPr fontId="1"/>
  </si>
  <si>
    <t>メールアドレス</t>
    <phoneticPr fontId="1"/>
  </si>
  <si>
    <t>登録番号(新規は空欄)</t>
    <rPh sb="0" eb="2">
      <t>トウロク</t>
    </rPh>
    <rPh sb="2" eb="4">
      <t>バンゴウ</t>
    </rPh>
    <rPh sb="5" eb="7">
      <t>シンキ</t>
    </rPh>
    <rPh sb="8" eb="10">
      <t>クウラン</t>
    </rPh>
    <phoneticPr fontId="1"/>
  </si>
  <si>
    <t>FIS競技者登録</t>
    <rPh sb="3" eb="6">
      <t>キョウギシャ</t>
    </rPh>
    <rPh sb="6" eb="8">
      <t>トウロク</t>
    </rPh>
    <phoneticPr fontId="1"/>
  </si>
  <si>
    <t>　新規のみ必要</t>
    <rPh sb="1" eb="3">
      <t>シンキ</t>
    </rPh>
    <rPh sb="5" eb="7">
      <t>ヒツヨウ</t>
    </rPh>
    <phoneticPr fontId="1"/>
  </si>
  <si>
    <t>SAJ宣誓書と18歳未満親権者同意書</t>
    <rPh sb="3" eb="6">
      <t>センセイショ</t>
    </rPh>
    <rPh sb="9" eb="12">
      <t>サイミマン</t>
    </rPh>
    <rPh sb="12" eb="15">
      <t>シンケンシャ</t>
    </rPh>
    <rPh sb="15" eb="18">
      <t>ドウイショ</t>
    </rPh>
    <phoneticPr fontId="1"/>
  </si>
  <si>
    <t>FIS宣誓書と18歳未満親権者同意書</t>
    <rPh sb="3" eb="6">
      <t>センセイショ</t>
    </rPh>
    <rPh sb="9" eb="12">
      <t>サイミマン</t>
    </rPh>
    <rPh sb="12" eb="15">
      <t>シンケンシャ</t>
    </rPh>
    <rPh sb="15" eb="18">
      <t>ドウイショ</t>
    </rPh>
    <phoneticPr fontId="1"/>
  </si>
  <si>
    <t>学校名</t>
    <rPh sb="0" eb="3">
      <t>ガッコウメイ</t>
    </rPh>
    <phoneticPr fontId="1"/>
  </si>
  <si>
    <t>○ SAJ等高校生会員登録料</t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</si>
  <si>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</si>
  <si>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</si>
  <si>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人数</t>
    <rPh sb="0" eb="2">
      <t>ニンズウ</t>
    </rPh>
    <phoneticPr fontId="1"/>
  </si>
  <si>
    <t>● 学校負担金（該当校は別紙参照）</t>
    <phoneticPr fontId="1"/>
  </si>
  <si>
    <t>･･･右欄に該当金額を入力！</t>
    <rPh sb="3" eb="4">
      <t>ミギ</t>
    </rPh>
    <rPh sb="4" eb="5">
      <t>ラン</t>
    </rPh>
    <rPh sb="6" eb="8">
      <t>ガイトウ</t>
    </rPh>
    <rPh sb="8" eb="10">
      <t>キンガク</t>
    </rPh>
    <rPh sb="11" eb="13">
      <t>ニュウリョク</t>
    </rPh>
    <phoneticPr fontId="1"/>
  </si>
  <si>
    <t>○ 全国高体連スキー部個人負担金</t>
    <phoneticPr fontId="1"/>
  </si>
  <si>
    <t>○ SAJ競技者登録料</t>
    <phoneticPr fontId="1"/>
  </si>
  <si>
    <t>○ FIS競技者登録料</t>
    <phoneticPr fontId="1"/>
  </si>
  <si>
    <t>○ SAJ教員登録料</t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</si>
  <si>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</si>
  <si>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</si>
  <si>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</si>
  <si>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教員</t>
    <rPh sb="0" eb="2">
      <t>キョウイン</t>
    </rPh>
    <phoneticPr fontId="1"/>
  </si>
  <si>
    <t>顧問・教員の登録時は学年記入欄に「顧問」または「教員」と入力！</t>
    <rPh sb="0" eb="2">
      <t>コモン</t>
    </rPh>
    <rPh sb="3" eb="5">
      <t>キョウイン</t>
    </rPh>
    <rPh sb="6" eb="8">
      <t>トウロク</t>
    </rPh>
    <rPh sb="8" eb="9">
      <t>ジ</t>
    </rPh>
    <rPh sb="10" eb="12">
      <t>ガクネン</t>
    </rPh>
    <rPh sb="12" eb="14">
      <t>キニュウ</t>
    </rPh>
    <rPh sb="14" eb="15">
      <t>ラン</t>
    </rPh>
    <rPh sb="17" eb="19">
      <t>コモン</t>
    </rPh>
    <rPh sb="24" eb="26">
      <t>キョウイン</t>
    </rPh>
    <rPh sb="28" eb="30">
      <t>ニュウリョク</t>
    </rPh>
    <phoneticPr fontId="1"/>
  </si>
  <si>
    <t>顧問</t>
    <rPh sb="0" eb="2">
      <t>コモン</t>
    </rPh>
    <phoneticPr fontId="1"/>
  </si>
  <si>
    <t>ﾌﾘｶﾞﾅ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</si>
  <si>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</si>
  <si>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</si>
  <si>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継続</t>
    <rPh sb="0" eb="2">
      <t>ケイゾク</t>
    </rPh>
    <phoneticPr fontId="1"/>
  </si>
  <si>
    <t>備考(移入の場合、前ｼｰｽﾞﾝ所属ﾁｰﾑ名)</t>
    <rPh sb="0" eb="2">
      <t>ビコウ</t>
    </rPh>
    <rPh sb="3" eb="5">
      <t>イニュウ</t>
    </rPh>
    <rPh sb="6" eb="8">
      <t>バアイ</t>
    </rPh>
    <rPh sb="9" eb="10">
      <t>マエ</t>
    </rPh>
    <rPh sb="16" eb="19">
      <t>チーム</t>
    </rPh>
    <rPh sb="20" eb="21">
      <t>メイ</t>
    </rPh>
    <phoneticPr fontId="1"/>
  </si>
  <si>
    <t>移入</t>
    <rPh sb="0" eb="2">
      <t>イニュウ</t>
    </rPh>
    <phoneticPr fontId="1"/>
  </si>
  <si>
    <t>新規</t>
    <rPh sb="0" eb="2">
      <t>シンキ</t>
    </rPh>
    <phoneticPr fontId="1"/>
  </si>
  <si>
    <t>※以下は、希望選手のみ記入し、必要に応じて「宣誓書」「同意書」も提出のこと</t>
    <rPh sb="1" eb="3">
      <t>イカ</t>
    </rPh>
    <rPh sb="5" eb="7">
      <t>キボウ</t>
    </rPh>
    <rPh sb="7" eb="9">
      <t>センシュ</t>
    </rPh>
    <rPh sb="11" eb="13">
      <t>キニュウ</t>
    </rPh>
    <rPh sb="22" eb="25">
      <t>センセイショ</t>
    </rPh>
    <rPh sb="27" eb="30">
      <t>ドウイショ</t>
    </rPh>
    <rPh sb="32" eb="34">
      <t>テイシュツ</t>
    </rPh>
    <phoneticPr fontId="1"/>
  </si>
  <si>
    <t>高校生</t>
    <rPh sb="0" eb="3">
      <t>コウコウセイ</t>
    </rPh>
    <phoneticPr fontId="1"/>
  </si>
  <si>
    <t>No.1</t>
    <phoneticPr fontId="1"/>
  </si>
  <si>
    <t>No.2</t>
  </si>
  <si>
    <t>No.3</t>
  </si>
  <si>
    <t>No.4</t>
  </si>
  <si>
    <t>シート(1)の登録料明細</t>
    <rPh sb="7" eb="9">
      <t>トウロク</t>
    </rPh>
    <rPh sb="9" eb="10">
      <t>リョウ</t>
    </rPh>
    <rPh sb="10" eb="12">
      <t>メイサイ</t>
    </rPh>
    <phoneticPr fontId="1"/>
  </si>
  <si>
    <t>シート(2)の登録料明細</t>
    <rPh sb="7" eb="9">
      <t>トウロク</t>
    </rPh>
    <rPh sb="9" eb="10">
      <t>リョウ</t>
    </rPh>
    <rPh sb="10" eb="12">
      <t>メイサイ</t>
    </rPh>
    <phoneticPr fontId="1"/>
  </si>
  <si>
    <t>シート(3)の登録料明細</t>
    <rPh sb="7" eb="9">
      <t>トウロク</t>
    </rPh>
    <rPh sb="9" eb="10">
      <t>リョウ</t>
    </rPh>
    <rPh sb="10" eb="12">
      <t>メイサイ</t>
    </rPh>
    <phoneticPr fontId="1"/>
  </si>
  <si>
    <t>A</t>
    <phoneticPr fontId="1"/>
  </si>
  <si>
    <t>C</t>
    <phoneticPr fontId="1"/>
  </si>
  <si>
    <t>F</t>
    <phoneticPr fontId="1"/>
  </si>
  <si>
    <t>SB</t>
    <phoneticPr fontId="1"/>
  </si>
  <si>
    <t>シート(1)「No.1～4」の合計金額＝</t>
    <phoneticPr fontId="1"/>
  </si>
  <si>
    <t>F or SB</t>
    <phoneticPr fontId="1"/>
  </si>
  <si>
    <t>新規</t>
    <rPh sb="0" eb="2">
      <t>シンキ</t>
    </rPh>
    <phoneticPr fontId="1"/>
  </si>
  <si>
    <t>更新</t>
    <rPh sb="0" eb="2">
      <t>コウシン</t>
    </rPh>
    <phoneticPr fontId="1"/>
  </si>
  <si>
    <t>形式：「継続・移入・新規」のいずれかを下記選択</t>
    <rPh sb="0" eb="2">
      <t>ケイシキ</t>
    </rPh>
    <rPh sb="4" eb="6">
      <t>ケイゾク</t>
    </rPh>
    <rPh sb="7" eb="9">
      <t>イニュウ</t>
    </rPh>
    <rPh sb="10" eb="12">
      <t>シンキ</t>
    </rPh>
    <rPh sb="19" eb="21">
      <t>カキ</t>
    </rPh>
    <rPh sb="21" eb="23">
      <t>センタク</t>
    </rPh>
    <phoneticPr fontId="1"/>
  </si>
  <si>
    <t>形式：「更新・新規」のいずれかを下記選択</t>
    <rPh sb="0" eb="2">
      <t>ケイシキ</t>
    </rPh>
    <rPh sb="4" eb="6">
      <t>コウシン</t>
    </rPh>
    <rPh sb="7" eb="9">
      <t>シンキ</t>
    </rPh>
    <rPh sb="16" eb="18">
      <t>カキ</t>
    </rPh>
    <rPh sb="18" eb="20">
      <t>センタク</t>
    </rPh>
    <phoneticPr fontId="1"/>
  </si>
  <si>
    <t>シート(2)「No.5～8」の合計金額＝</t>
    <phoneticPr fontId="1"/>
  </si>
  <si>
    <t>シート(3)「No.9～12」の合計金額＝</t>
    <phoneticPr fontId="1"/>
  </si>
  <si>
    <t>　京都府高体連スキー部追加登録用紙　【シート(1)】</t>
    <rPh sb="15" eb="17">
      <t>ヨウシ</t>
    </rPh>
    <phoneticPr fontId="1"/>
  </si>
  <si>
    <t>　京都府高体連スキー部追加登録用紙　【シート(2)】</t>
    <rPh sb="15" eb="17">
      <t>ヨウシ</t>
    </rPh>
    <phoneticPr fontId="1"/>
  </si>
  <si>
    <t>　京都府高体連スキー部追加登録用紙　【シート(3)】</t>
    <rPh sb="15" eb="17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</si>
</sst>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#"/>
    <numFmt numFmtId="177" formatCode="yyyy/mm/dd"/>
    <numFmt numFmtId="178" formatCode="00000000"/>
    <numFmt numFmtId="179" formatCode="000000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rgb="FFFF0000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23" xfId="0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26" xfId="0" applyBorder="1">
      <alignment vertical="center"/>
    </xf>
    <xf numFmtId="0" fontId="0" fillId="0" borderId="34" xfId="0" applyBorder="1">
      <alignment vertical="center"/>
    </xf>
    <xf numFmtId="0" fontId="0" fillId="0" borderId="0" xfId="0" applyBorder="1">
      <alignment vertical="center"/>
    </xf>
    <xf numFmtId="0" fontId="0" fillId="0" borderId="35" xfId="0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Protection="1">
      <alignment vertical="center"/>
      <protection locked="0"/>
    </xf>
    <xf numFmtId="0" fontId="0" fillId="2" borderId="0" xfId="0" applyFill="1">
      <alignment vertical="center"/>
    </xf>
    <xf numFmtId="5" fontId="0" fillId="0" borderId="40" xfId="0" applyNumberFormat="1" applyBorder="1">
      <alignment vertical="center"/>
    </xf>
    <xf numFmtId="5" fontId="0" fillId="0" borderId="6" xfId="0" applyNumberFormat="1" applyBorder="1">
      <alignment vertical="center"/>
    </xf>
    <xf numFmtId="176" fontId="0" fillId="0" borderId="17" xfId="0" applyNumberFormat="1" applyBorder="1">
      <alignment vertical="center"/>
    </xf>
    <xf numFmtId="5" fontId="0" fillId="0" borderId="17" xfId="0" applyNumberFormat="1" applyBorder="1">
      <alignment vertical="center"/>
    </xf>
    <xf numFmtId="176" fontId="0" fillId="0" borderId="1" xfId="0" applyNumberFormat="1" applyBorder="1">
      <alignment vertical="center"/>
    </xf>
    <xf numFmtId="5" fontId="0" fillId="0" borderId="1" xfId="0" applyNumberFormat="1" applyBorder="1">
      <alignment vertical="center"/>
    </xf>
    <xf numFmtId="5" fontId="0" fillId="0" borderId="0" xfId="0" applyNumberFormat="1">
      <alignment vertical="center"/>
    </xf>
    <xf numFmtId="0" fontId="0" fillId="0" borderId="48" xfId="0" applyBorder="1">
      <alignment vertical="center"/>
    </xf>
    <xf numFmtId="0" fontId="0" fillId="0" borderId="49" xfId="0" applyBorder="1" applyAlignment="1">
      <alignment horizontal="center" vertical="center"/>
    </xf>
    <xf numFmtId="0" fontId="0" fillId="3" borderId="39" xfId="0" applyFill="1" applyBorder="1" applyAlignment="1" applyProtection="1">
      <alignment vertical="center" shrinkToFit="1"/>
      <protection locked="0"/>
    </xf>
    <xf numFmtId="0" fontId="0" fillId="3" borderId="3" xfId="0" applyFill="1" applyBorder="1" applyAlignment="1" applyProtection="1">
      <alignment vertical="center" shrinkToFit="1"/>
      <protection locked="0"/>
    </xf>
    <xf numFmtId="0" fontId="0" fillId="3" borderId="16" xfId="0" applyFill="1" applyBorder="1" applyAlignment="1" applyProtection="1">
      <alignment vertical="center" shrinkToFi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177" fontId="0" fillId="3" borderId="16" xfId="0" applyNumberFormat="1" applyFill="1" applyBorder="1" applyAlignment="1" applyProtection="1">
      <alignment vertical="center" shrinkToFit="1"/>
      <protection locked="0"/>
    </xf>
    <xf numFmtId="0" fontId="0" fillId="3" borderId="26" xfId="0" applyFill="1" applyBorder="1" applyAlignment="1" applyProtection="1">
      <alignment vertical="center" shrinkToFit="1"/>
      <protection locked="0"/>
    </xf>
    <xf numFmtId="49" fontId="0" fillId="3" borderId="15" xfId="0" applyNumberFormat="1" applyFill="1" applyBorder="1" applyProtection="1">
      <alignment vertical="center"/>
      <protection locked="0"/>
    </xf>
    <xf numFmtId="49" fontId="0" fillId="3" borderId="16" xfId="0" applyNumberFormat="1" applyFill="1" applyBorder="1" applyProtection="1">
      <alignment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Protection="1">
      <alignment vertical="center"/>
      <protection locked="0"/>
    </xf>
    <xf numFmtId="179" fontId="0" fillId="3" borderId="31" xfId="0" applyNumberFormat="1" applyFill="1" applyBorder="1" applyProtection="1">
      <alignment vertical="center"/>
      <protection locked="0"/>
    </xf>
    <xf numFmtId="178" fontId="0" fillId="3" borderId="16" xfId="0" applyNumberFormat="1" applyFill="1" applyBorder="1" applyProtection="1">
      <alignment vertical="center"/>
      <protection locked="0"/>
    </xf>
    <xf numFmtId="0" fontId="0" fillId="3" borderId="49" xfId="0" applyFill="1" applyBorder="1" applyAlignment="1">
      <alignment horizontal="center" vertical="center"/>
    </xf>
    <xf numFmtId="5" fontId="0" fillId="3" borderId="47" xfId="0" applyNumberFormat="1" applyFill="1" applyBorder="1" applyProtection="1">
      <alignment vertical="center"/>
      <protection locked="0"/>
    </xf>
    <xf numFmtId="0" fontId="0" fillId="2" borderId="7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42" xfId="0" applyFill="1" applyBorder="1">
      <alignment vertical="center"/>
    </xf>
    <xf numFmtId="5" fontId="3" fillId="0" borderId="44" xfId="0" applyNumberFormat="1" applyFont="1" applyBorder="1">
      <alignment vertical="center"/>
    </xf>
    <xf numFmtId="0" fontId="2" fillId="2" borderId="41" xfId="0" applyFont="1" applyFill="1" applyBorder="1">
      <alignment vertical="center"/>
    </xf>
    <xf numFmtId="176" fontId="0" fillId="3" borderId="39" xfId="0" applyNumberFormat="1" applyFill="1" applyBorder="1" applyAlignment="1" applyProtection="1">
      <alignment vertical="center" shrinkToFit="1"/>
      <protection locked="0"/>
    </xf>
    <xf numFmtId="176" fontId="0" fillId="3" borderId="3" xfId="0" applyNumberFormat="1" applyFill="1" applyBorder="1" applyAlignment="1" applyProtection="1">
      <alignment vertical="center" shrinkToFit="1"/>
      <protection locked="0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2" borderId="43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left" vertical="center" shrinkToFit="1"/>
      <protection locked="0"/>
    </xf>
    <xf numFmtId="0" fontId="0" fillId="3" borderId="24" xfId="0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4.125" bestFit="1" customWidth="1"/>
    <col min="2" max="2" width="15.375" customWidth="1"/>
    <col min="3" max="3" width="15.5" customWidth="1"/>
    <col min="4" max="5" width="5.25" bestFit="1" customWidth="1"/>
    <col min="6" max="6" width="16.375" customWidth="1"/>
    <col min="7" max="7" width="32.375" customWidth="1"/>
    <col min="8" max="10" width="9" hidden="1" customWidth="1"/>
    <col min="11" max="11" width="5.25" hidden="1" customWidth="1"/>
    <col min="12" max="15" width="9" hidden="1" customWidth="1"/>
  </cols>
  <sheetData>
    <row r="1" spans="1:15" ht="16.5" customHeight="1" x14ac:dyDescent="0.15">
      <c r="A1" t="s">
        <v>64</v>
      </c>
      <c r="F1" s="19" t="s">
        <v>19</v>
      </c>
      <c r="G1" s="31"/>
    </row>
    <row r="2" spans="1:15" ht="16.5" customHeight="1" thickBot="1" x14ac:dyDescent="0.2">
      <c r="F2" s="19" t="s">
        <v>4</v>
      </c>
      <c r="G2" s="32"/>
    </row>
    <row r="3" spans="1:15" ht="14.25" thickBot="1" x14ac:dyDescent="0.2">
      <c r="B3" t="s">
        <v>34</v>
      </c>
    </row>
    <row r="4" spans="1:15" x14ac:dyDescent="0.15">
      <c r="A4" s="8" t="s">
        <v>9</v>
      </c>
      <c r="B4" s="9" t="s">
        <v>5</v>
      </c>
      <c r="C4" s="9" t="s">
        <v>36</v>
      </c>
      <c r="D4" s="9" t="s">
        <v>1</v>
      </c>
      <c r="E4" s="9" t="s">
        <v>2</v>
      </c>
      <c r="F4" s="9" t="s">
        <v>12</v>
      </c>
      <c r="G4" s="10" t="s">
        <v>13</v>
      </c>
      <c r="L4" t="s">
        <v>44</v>
      </c>
      <c r="M4" t="s">
        <v>33</v>
      </c>
      <c r="N4" t="s">
        <v>57</v>
      </c>
      <c r="O4" t="s">
        <v>0</v>
      </c>
    </row>
    <row r="5" spans="1:15" ht="14.25" thickBot="1" x14ac:dyDescent="0.2">
      <c r="A5" s="12">
        <v>1</v>
      </c>
      <c r="B5" s="33"/>
      <c r="C5" s="33"/>
      <c r="D5" s="34"/>
      <c r="E5" s="34"/>
      <c r="F5" s="35"/>
      <c r="G5" s="36"/>
      <c r="I5" t="s">
        <v>30</v>
      </c>
      <c r="J5" t="s">
        <v>39</v>
      </c>
      <c r="K5" t="s">
        <v>45</v>
      </c>
      <c r="L5">
        <f>IF(IF(E5=$I$5,1,0)+IF(E5=$I$6,1,0)+IF(E5=$I$7,1,0)&gt;0,1,0)</f>
        <v>0</v>
      </c>
      <c r="M5">
        <f>IF(IF(E5=$I$8,1,0)+IF(E5=$I$9,1,0)&gt;0,1,0)</f>
        <v>0</v>
      </c>
      <c r="N5">
        <f>IF(OR(A9=O7,A9=O8),1,0)</f>
        <v>0</v>
      </c>
      <c r="O5" t="s">
        <v>52</v>
      </c>
    </row>
    <row r="6" spans="1:15" ht="14.25" thickTop="1" x14ac:dyDescent="0.15">
      <c r="A6" s="4"/>
      <c r="B6" s="1" t="s">
        <v>7</v>
      </c>
      <c r="C6" s="1" t="s">
        <v>8</v>
      </c>
      <c r="D6" s="1" t="s">
        <v>3</v>
      </c>
      <c r="E6" s="1"/>
      <c r="F6" s="74" t="s">
        <v>6</v>
      </c>
      <c r="G6" s="75"/>
      <c r="I6" t="s">
        <v>31</v>
      </c>
      <c r="J6" t="s">
        <v>41</v>
      </c>
      <c r="K6" t="s">
        <v>46</v>
      </c>
      <c r="L6">
        <f>IF(IF(E17=$I$5,1,0)+IF(E17=$I$6,1,0)+IF(E17=$I$7,1,0)&gt;0,1,0)</f>
        <v>0</v>
      </c>
      <c r="M6">
        <f>IF(IF(E17=$I$8,1,0)+IF(E17=$I$9,1,0)&gt;0,1,0)</f>
        <v>0</v>
      </c>
      <c r="N6">
        <f>IF(OR(A21=O7,A21=O8),1,0)</f>
        <v>0</v>
      </c>
      <c r="O6" t="s">
        <v>53</v>
      </c>
    </row>
    <row r="7" spans="1:15" ht="14.25" thickBot="1" x14ac:dyDescent="0.2">
      <c r="A7" s="4"/>
      <c r="B7" s="37"/>
      <c r="C7" s="37"/>
      <c r="D7" s="76"/>
      <c r="E7" s="76"/>
      <c r="F7" s="77"/>
      <c r="G7" s="78"/>
      <c r="I7" t="s">
        <v>32</v>
      </c>
      <c r="J7" t="s">
        <v>42</v>
      </c>
      <c r="K7" t="s">
        <v>47</v>
      </c>
      <c r="L7">
        <f>IF(IF(E29=$I$5,1,0)+IF(E29=$I$6,1,0)+IF(E29=$I$7,1,0)&gt;0,1,0)</f>
        <v>0</v>
      </c>
      <c r="M7">
        <f>IF(IF(E29=$I$8,1,0)+IF(E29=$I$9,1,0)&gt;0,1,0)</f>
        <v>0</v>
      </c>
      <c r="N7">
        <f>IF(OR(A33=O7,A33=O8),1,0)</f>
        <v>0</v>
      </c>
      <c r="O7" t="s">
        <v>54</v>
      </c>
    </row>
    <row r="8" spans="1:15" ht="14.25" thickTop="1" x14ac:dyDescent="0.15">
      <c r="A8" s="29" t="s">
        <v>0</v>
      </c>
      <c r="B8" s="60" t="s">
        <v>11</v>
      </c>
      <c r="C8" s="3" t="s">
        <v>14</v>
      </c>
      <c r="D8" s="62" t="s">
        <v>60</v>
      </c>
      <c r="E8" s="63"/>
      <c r="F8" s="63"/>
      <c r="G8" s="6" t="s">
        <v>40</v>
      </c>
      <c r="I8" t="s">
        <v>35</v>
      </c>
      <c r="K8" t="s">
        <v>48</v>
      </c>
      <c r="L8">
        <f>IF(IF(E41=$I$5,1,0)+IF(E41=$I$6,1,0)+IF(E41=$I$7,1,0)&gt;0,1,0)</f>
        <v>0</v>
      </c>
      <c r="M8">
        <f>IF(IF(E41=$I$8,1,0)+IF(E41=$I$9,1,0)&gt;0,1,0)</f>
        <v>0</v>
      </c>
      <c r="N8">
        <f>IF(OR(A45=O7,A45=O8),1,0)</f>
        <v>0</v>
      </c>
      <c r="O8" t="s">
        <v>55</v>
      </c>
    </row>
    <row r="9" spans="1:15" ht="14.25" thickBot="1" x14ac:dyDescent="0.2">
      <c r="A9" s="43"/>
      <c r="B9" s="68"/>
      <c r="C9" s="38"/>
      <c r="D9" s="69"/>
      <c r="E9" s="69"/>
      <c r="F9" s="69"/>
      <c r="G9" s="40"/>
      <c r="I9" t="s">
        <v>33</v>
      </c>
      <c r="K9" t="s">
        <v>22</v>
      </c>
      <c r="L9" s="21">
        <f>SUM(L5:L8)</f>
        <v>0</v>
      </c>
      <c r="M9" s="21">
        <f>SUM(M5:M8)</f>
        <v>0</v>
      </c>
      <c r="N9" s="21">
        <f>SUM(N5:N8)</f>
        <v>0</v>
      </c>
    </row>
    <row r="10" spans="1:15" ht="15" thickTop="1" thickBot="1" x14ac:dyDescent="0.2">
      <c r="A10" s="4"/>
      <c r="B10" s="14" t="s">
        <v>43</v>
      </c>
      <c r="C10" s="15"/>
      <c r="D10" s="15"/>
      <c r="E10" s="15"/>
      <c r="F10" s="15"/>
      <c r="G10" s="16"/>
    </row>
    <row r="11" spans="1:15" x14ac:dyDescent="0.15">
      <c r="A11" s="4"/>
      <c r="B11" s="70" t="s">
        <v>10</v>
      </c>
      <c r="C11" s="17" t="s">
        <v>14</v>
      </c>
      <c r="D11" s="71" t="s">
        <v>61</v>
      </c>
      <c r="E11" s="72"/>
      <c r="F11" s="73"/>
      <c r="G11" s="18" t="s">
        <v>17</v>
      </c>
      <c r="I11" t="s">
        <v>37</v>
      </c>
      <c r="J11" s="28">
        <v>0</v>
      </c>
      <c r="M11" t="s">
        <v>59</v>
      </c>
    </row>
    <row r="12" spans="1:15" ht="14.25" thickBot="1" x14ac:dyDescent="0.2">
      <c r="A12" s="4"/>
      <c r="B12" s="68"/>
      <c r="C12" s="42"/>
      <c r="D12" s="69"/>
      <c r="E12" s="69"/>
      <c r="F12" s="69"/>
      <c r="G12" s="13" t="s">
        <v>16</v>
      </c>
      <c r="I12" t="s">
        <v>38</v>
      </c>
      <c r="J12" s="28">
        <v>1000</v>
      </c>
      <c r="M12" t="s">
        <v>58</v>
      </c>
    </row>
    <row r="13" spans="1:15" ht="14.25" thickTop="1" x14ac:dyDescent="0.15">
      <c r="A13" s="4"/>
      <c r="B13" s="60" t="s">
        <v>15</v>
      </c>
      <c r="C13" s="2" t="s">
        <v>14</v>
      </c>
      <c r="D13" s="62" t="s">
        <v>61</v>
      </c>
      <c r="E13" s="63"/>
      <c r="F13" s="64"/>
      <c r="G13" s="5" t="s">
        <v>18</v>
      </c>
      <c r="J13" s="28">
        <v>8500</v>
      </c>
    </row>
    <row r="14" spans="1:15" ht="14.25" thickBot="1" x14ac:dyDescent="0.2">
      <c r="A14" s="7"/>
      <c r="B14" s="61"/>
      <c r="C14" s="41"/>
      <c r="D14" s="65"/>
      <c r="E14" s="65"/>
      <c r="F14" s="65"/>
      <c r="G14" s="11" t="s">
        <v>16</v>
      </c>
      <c r="J14" s="28">
        <v>9500</v>
      </c>
    </row>
    <row r="15" spans="1:15" ht="5.25" customHeight="1" thickBot="1" x14ac:dyDescent="0.2"/>
    <row r="16" spans="1:15" x14ac:dyDescent="0.15">
      <c r="A16" s="8" t="s">
        <v>9</v>
      </c>
      <c r="B16" s="9" t="s">
        <v>5</v>
      </c>
      <c r="C16" s="9" t="s">
        <v>36</v>
      </c>
      <c r="D16" s="9" t="s">
        <v>1</v>
      </c>
      <c r="E16" s="9" t="s">
        <v>2</v>
      </c>
      <c r="F16" s="9" t="s">
        <v>12</v>
      </c>
      <c r="G16" s="10" t="s">
        <v>13</v>
      </c>
    </row>
    <row r="17" spans="1:11" ht="14.25" thickBot="1" x14ac:dyDescent="0.2">
      <c r="A17" s="12">
        <v>2</v>
      </c>
      <c r="B17" s="33"/>
      <c r="C17" s="33"/>
      <c r="D17" s="39"/>
      <c r="E17" s="39"/>
      <c r="F17" s="35"/>
      <c r="G17" s="36"/>
    </row>
    <row r="18" spans="1:11" ht="14.25" thickTop="1" x14ac:dyDescent="0.15">
      <c r="A18" s="4"/>
      <c r="B18" s="1" t="s">
        <v>7</v>
      </c>
      <c r="C18" s="1" t="s">
        <v>8</v>
      </c>
      <c r="D18" s="1" t="s">
        <v>3</v>
      </c>
      <c r="E18" s="1"/>
      <c r="F18" s="74" t="s">
        <v>6</v>
      </c>
      <c r="G18" s="75"/>
    </row>
    <row r="19" spans="1:11" ht="14.25" thickBot="1" x14ac:dyDescent="0.2">
      <c r="A19" s="4"/>
      <c r="B19" s="37"/>
      <c r="C19" s="37"/>
      <c r="D19" s="76"/>
      <c r="E19" s="76"/>
      <c r="F19" s="77"/>
      <c r="G19" s="78"/>
    </row>
    <row r="20" spans="1:11" ht="14.25" thickTop="1" x14ac:dyDescent="0.15">
      <c r="A20" s="29" t="s">
        <v>0</v>
      </c>
      <c r="B20" s="60" t="s">
        <v>11</v>
      </c>
      <c r="C20" s="3" t="s">
        <v>14</v>
      </c>
      <c r="D20" s="62" t="s">
        <v>60</v>
      </c>
      <c r="E20" s="63"/>
      <c r="F20" s="63"/>
      <c r="G20" s="6" t="s">
        <v>40</v>
      </c>
    </row>
    <row r="21" spans="1:11" ht="14.25" thickBot="1" x14ac:dyDescent="0.2">
      <c r="A21" s="43"/>
      <c r="B21" s="68"/>
      <c r="C21" s="38"/>
      <c r="D21" s="69"/>
      <c r="E21" s="69"/>
      <c r="F21" s="69"/>
      <c r="G21" s="40"/>
    </row>
    <row r="22" spans="1:11" ht="15" thickTop="1" thickBot="1" x14ac:dyDescent="0.2">
      <c r="A22" s="4"/>
      <c r="B22" s="14" t="s">
        <v>43</v>
      </c>
      <c r="C22" s="15"/>
      <c r="D22" s="15"/>
      <c r="E22" s="15"/>
      <c r="F22" s="15"/>
      <c r="G22" s="16"/>
    </row>
    <row r="23" spans="1:11" x14ac:dyDescent="0.15">
      <c r="A23" s="4"/>
      <c r="B23" s="70" t="s">
        <v>10</v>
      </c>
      <c r="C23" s="17" t="s">
        <v>14</v>
      </c>
      <c r="D23" s="71" t="s">
        <v>61</v>
      </c>
      <c r="E23" s="72"/>
      <c r="F23" s="73"/>
      <c r="G23" s="18" t="s">
        <v>17</v>
      </c>
    </row>
    <row r="24" spans="1:11" ht="14.25" thickBot="1" x14ac:dyDescent="0.2">
      <c r="A24" s="4"/>
      <c r="B24" s="68"/>
      <c r="C24" s="42"/>
      <c r="D24" s="69"/>
      <c r="E24" s="69"/>
      <c r="F24" s="69"/>
      <c r="G24" s="13" t="s">
        <v>16</v>
      </c>
    </row>
    <row r="25" spans="1:11" ht="14.25" thickTop="1" x14ac:dyDescent="0.15">
      <c r="A25" s="4"/>
      <c r="B25" s="60" t="s">
        <v>15</v>
      </c>
      <c r="C25" s="2" t="s">
        <v>14</v>
      </c>
      <c r="D25" s="62" t="s">
        <v>61</v>
      </c>
      <c r="E25" s="63"/>
      <c r="F25" s="64"/>
      <c r="G25" s="5" t="s">
        <v>18</v>
      </c>
    </row>
    <row r="26" spans="1:11" ht="14.25" thickBot="1" x14ac:dyDescent="0.2">
      <c r="A26" s="7"/>
      <c r="B26" s="61"/>
      <c r="C26" s="41"/>
      <c r="D26" s="65"/>
      <c r="E26" s="65"/>
      <c r="F26" s="65"/>
      <c r="G26" s="11" t="s">
        <v>16</v>
      </c>
      <c r="J26" s="20"/>
      <c r="K26" s="20"/>
    </row>
    <row r="27" spans="1:11" ht="5.25" customHeight="1" thickBot="1" x14ac:dyDescent="0.2"/>
    <row r="28" spans="1:11" x14ac:dyDescent="0.15">
      <c r="A28" s="8" t="s">
        <v>9</v>
      </c>
      <c r="B28" s="9" t="s">
        <v>5</v>
      </c>
      <c r="C28" s="9" t="s">
        <v>36</v>
      </c>
      <c r="D28" s="9" t="s">
        <v>1</v>
      </c>
      <c r="E28" s="9" t="s">
        <v>2</v>
      </c>
      <c r="F28" s="9" t="s">
        <v>12</v>
      </c>
      <c r="G28" s="10" t="s">
        <v>13</v>
      </c>
    </row>
    <row r="29" spans="1:11" ht="14.25" thickBot="1" x14ac:dyDescent="0.2">
      <c r="A29" s="12">
        <v>3</v>
      </c>
      <c r="B29" s="33"/>
      <c r="C29" s="33"/>
      <c r="D29" s="39"/>
      <c r="E29" s="39"/>
      <c r="F29" s="35"/>
      <c r="G29" s="36"/>
    </row>
    <row r="30" spans="1:11" ht="14.25" thickTop="1" x14ac:dyDescent="0.15">
      <c r="A30" s="4"/>
      <c r="B30" s="1" t="s">
        <v>7</v>
      </c>
      <c r="C30" s="1" t="s">
        <v>8</v>
      </c>
      <c r="D30" s="1" t="s">
        <v>3</v>
      </c>
      <c r="E30" s="1"/>
      <c r="F30" s="74" t="s">
        <v>6</v>
      </c>
      <c r="G30" s="75"/>
    </row>
    <row r="31" spans="1:11" ht="14.25" thickBot="1" x14ac:dyDescent="0.2">
      <c r="A31" s="4"/>
      <c r="B31" s="37"/>
      <c r="C31" s="37"/>
      <c r="D31" s="76"/>
      <c r="E31" s="76"/>
      <c r="F31" s="77"/>
      <c r="G31" s="78"/>
    </row>
    <row r="32" spans="1:11" ht="14.25" thickTop="1" x14ac:dyDescent="0.15">
      <c r="A32" s="29" t="s">
        <v>0</v>
      </c>
      <c r="B32" s="60" t="s">
        <v>11</v>
      </c>
      <c r="C32" s="3" t="s">
        <v>14</v>
      </c>
      <c r="D32" s="62" t="s">
        <v>60</v>
      </c>
      <c r="E32" s="63"/>
      <c r="F32" s="63"/>
      <c r="G32" s="6" t="s">
        <v>40</v>
      </c>
    </row>
    <row r="33" spans="1:7" ht="14.25" thickBot="1" x14ac:dyDescent="0.2">
      <c r="A33" s="43"/>
      <c r="B33" s="68"/>
      <c r="C33" s="38"/>
      <c r="D33" s="69"/>
      <c r="E33" s="69"/>
      <c r="F33" s="69"/>
      <c r="G33" s="40"/>
    </row>
    <row r="34" spans="1:7" ht="15" thickTop="1" thickBot="1" x14ac:dyDescent="0.2">
      <c r="A34" s="4"/>
      <c r="B34" s="14" t="s">
        <v>43</v>
      </c>
      <c r="C34" s="15"/>
      <c r="D34" s="15"/>
      <c r="E34" s="15"/>
      <c r="F34" s="15"/>
      <c r="G34" s="16"/>
    </row>
    <row r="35" spans="1:7" x14ac:dyDescent="0.15">
      <c r="A35" s="4"/>
      <c r="B35" s="70" t="s">
        <v>10</v>
      </c>
      <c r="C35" s="17" t="s">
        <v>14</v>
      </c>
      <c r="D35" s="71" t="s">
        <v>61</v>
      </c>
      <c r="E35" s="72"/>
      <c r="F35" s="73"/>
      <c r="G35" s="18" t="s">
        <v>17</v>
      </c>
    </row>
    <row r="36" spans="1:7" ht="14.25" thickBot="1" x14ac:dyDescent="0.2">
      <c r="A36" s="4"/>
      <c r="B36" s="68"/>
      <c r="C36" s="42"/>
      <c r="D36" s="69"/>
      <c r="E36" s="69"/>
      <c r="F36" s="69"/>
      <c r="G36" s="13" t="s">
        <v>16</v>
      </c>
    </row>
    <row r="37" spans="1:7" ht="14.25" thickTop="1" x14ac:dyDescent="0.15">
      <c r="A37" s="4"/>
      <c r="B37" s="60" t="s">
        <v>15</v>
      </c>
      <c r="C37" s="2" t="s">
        <v>14</v>
      </c>
      <c r="D37" s="62" t="s">
        <v>61</v>
      </c>
      <c r="E37" s="63"/>
      <c r="F37" s="64"/>
      <c r="G37" s="5" t="s">
        <v>18</v>
      </c>
    </row>
    <row r="38" spans="1:7" ht="14.25" thickBot="1" x14ac:dyDescent="0.2">
      <c r="A38" s="7"/>
      <c r="B38" s="61"/>
      <c r="C38" s="41"/>
      <c r="D38" s="65"/>
      <c r="E38" s="65"/>
      <c r="F38" s="65"/>
      <c r="G38" s="11" t="s">
        <v>16</v>
      </c>
    </row>
    <row r="39" spans="1:7" ht="5.25" customHeight="1" thickBot="1" x14ac:dyDescent="0.2"/>
    <row r="40" spans="1:7" x14ac:dyDescent="0.15">
      <c r="A40" s="8" t="s">
        <v>9</v>
      </c>
      <c r="B40" s="9" t="s">
        <v>5</v>
      </c>
      <c r="C40" s="9" t="s">
        <v>36</v>
      </c>
      <c r="D40" s="9" t="s">
        <v>1</v>
      </c>
      <c r="E40" s="9" t="s">
        <v>2</v>
      </c>
      <c r="F40" s="9" t="s">
        <v>12</v>
      </c>
      <c r="G40" s="10" t="s">
        <v>13</v>
      </c>
    </row>
    <row r="41" spans="1:7" ht="14.25" thickBot="1" x14ac:dyDescent="0.2">
      <c r="A41" s="12">
        <v>4</v>
      </c>
      <c r="B41" s="33"/>
      <c r="C41" s="33"/>
      <c r="D41" s="39"/>
      <c r="E41" s="39"/>
      <c r="F41" s="35"/>
      <c r="G41" s="36"/>
    </row>
    <row r="42" spans="1:7" ht="14.25" thickTop="1" x14ac:dyDescent="0.15">
      <c r="A42" s="4"/>
      <c r="B42" s="1" t="s">
        <v>7</v>
      </c>
      <c r="C42" s="1" t="s">
        <v>8</v>
      </c>
      <c r="D42" s="1" t="s">
        <v>3</v>
      </c>
      <c r="E42" s="1"/>
      <c r="F42" s="74" t="s">
        <v>6</v>
      </c>
      <c r="G42" s="75"/>
    </row>
    <row r="43" spans="1:7" ht="14.25" thickBot="1" x14ac:dyDescent="0.2">
      <c r="A43" s="4"/>
      <c r="B43" s="37"/>
      <c r="C43" s="37"/>
      <c r="D43" s="76"/>
      <c r="E43" s="76"/>
      <c r="F43" s="77"/>
      <c r="G43" s="78"/>
    </row>
    <row r="44" spans="1:7" ht="14.25" thickTop="1" x14ac:dyDescent="0.15">
      <c r="A44" s="29" t="s">
        <v>0</v>
      </c>
      <c r="B44" s="60" t="s">
        <v>11</v>
      </c>
      <c r="C44" s="3" t="s">
        <v>14</v>
      </c>
      <c r="D44" s="62" t="s">
        <v>60</v>
      </c>
      <c r="E44" s="63"/>
      <c r="F44" s="63"/>
      <c r="G44" s="6" t="s">
        <v>40</v>
      </c>
    </row>
    <row r="45" spans="1:7" ht="14.25" thickBot="1" x14ac:dyDescent="0.2">
      <c r="A45" s="30"/>
      <c r="B45" s="68"/>
      <c r="C45" s="38"/>
      <c r="D45" s="69"/>
      <c r="E45" s="69"/>
      <c r="F45" s="69"/>
      <c r="G45" s="40"/>
    </row>
    <row r="46" spans="1:7" ht="15" thickTop="1" thickBot="1" x14ac:dyDescent="0.2">
      <c r="A46" s="4"/>
      <c r="B46" s="14" t="s">
        <v>43</v>
      </c>
      <c r="C46" s="15"/>
      <c r="D46" s="15"/>
      <c r="E46" s="15"/>
      <c r="F46" s="15"/>
      <c r="G46" s="16"/>
    </row>
    <row r="47" spans="1:7" x14ac:dyDescent="0.15">
      <c r="A47" s="4"/>
      <c r="B47" s="70" t="s">
        <v>10</v>
      </c>
      <c r="C47" s="17" t="s">
        <v>14</v>
      </c>
      <c r="D47" s="71" t="s">
        <v>61</v>
      </c>
      <c r="E47" s="72"/>
      <c r="F47" s="73"/>
      <c r="G47" s="18" t="s">
        <v>17</v>
      </c>
    </row>
    <row r="48" spans="1:7" ht="14.25" thickBot="1" x14ac:dyDescent="0.2">
      <c r="A48" s="4"/>
      <c r="B48" s="68"/>
      <c r="C48" s="42"/>
      <c r="D48" s="69"/>
      <c r="E48" s="69"/>
      <c r="F48" s="69"/>
      <c r="G48" s="13" t="s">
        <v>16</v>
      </c>
    </row>
    <row r="49" spans="1:7" ht="14.25" thickTop="1" x14ac:dyDescent="0.15">
      <c r="A49" s="4"/>
      <c r="B49" s="60" t="s">
        <v>15</v>
      </c>
      <c r="C49" s="2" t="s">
        <v>14</v>
      </c>
      <c r="D49" s="62" t="s">
        <v>61</v>
      </c>
      <c r="E49" s="63"/>
      <c r="F49" s="64"/>
      <c r="G49" s="5" t="s">
        <v>18</v>
      </c>
    </row>
    <row r="50" spans="1:7" ht="14.25" thickBot="1" x14ac:dyDescent="0.2">
      <c r="A50" s="7"/>
      <c r="B50" s="61"/>
      <c r="C50" s="41"/>
      <c r="D50" s="65"/>
      <c r="E50" s="65"/>
      <c r="F50" s="65"/>
      <c r="G50" s="11" t="s">
        <v>16</v>
      </c>
    </row>
    <row r="51" spans="1:7" ht="8.25" customHeight="1" thickBot="1" x14ac:dyDescent="0.2"/>
    <row r="52" spans="1:7" ht="14.25" thickBot="1" x14ac:dyDescent="0.2">
      <c r="B52" s="49" t="s">
        <v>49</v>
      </c>
      <c r="C52" s="45"/>
      <c r="D52" s="45"/>
      <c r="E52" s="46" t="s">
        <v>23</v>
      </c>
      <c r="F52" s="46" t="s">
        <v>21</v>
      </c>
      <c r="G52" s="47" t="s">
        <v>22</v>
      </c>
    </row>
    <row r="53" spans="1:7" ht="14.25" thickTop="1" x14ac:dyDescent="0.15">
      <c r="B53" s="66" t="s">
        <v>20</v>
      </c>
      <c r="C53" s="67"/>
      <c r="D53" s="67"/>
      <c r="E53" s="24">
        <f>L9</f>
        <v>0</v>
      </c>
      <c r="F53" s="25">
        <v>1800</v>
      </c>
      <c r="G53" s="22" t="str">
        <f>IF(E53=0,"",E53*F53)</f>
        <v/>
      </c>
    </row>
    <row r="54" spans="1:7" x14ac:dyDescent="0.15">
      <c r="B54" s="52" t="s">
        <v>26</v>
      </c>
      <c r="C54" s="53"/>
      <c r="D54" s="53"/>
      <c r="E54" s="26">
        <f>E53-N9</f>
        <v>0</v>
      </c>
      <c r="F54" s="27">
        <v>1000</v>
      </c>
      <c r="G54" s="23" t="str">
        <f t="shared" ref="G54:G57" si="0">IF(E54=0,"",E54*F54)</f>
        <v/>
      </c>
    </row>
    <row r="55" spans="1:7" x14ac:dyDescent="0.15">
      <c r="B55" s="52" t="s">
        <v>27</v>
      </c>
      <c r="C55" s="53"/>
      <c r="D55" s="53"/>
      <c r="E55" s="26">
        <f>COUNTA(D12,D24,D36,D48)</f>
        <v>0</v>
      </c>
      <c r="F55" s="27">
        <v>6000</v>
      </c>
      <c r="G55" s="23" t="str">
        <f t="shared" si="0"/>
        <v/>
      </c>
    </row>
    <row r="56" spans="1:7" x14ac:dyDescent="0.15">
      <c r="B56" s="52" t="s">
        <v>28</v>
      </c>
      <c r="C56" s="53"/>
      <c r="D56" s="53"/>
      <c r="E56" s="26">
        <f>COUNTA(D14,D26,D38,D50)</f>
        <v>0</v>
      </c>
      <c r="F56" s="27">
        <v>15000</v>
      </c>
      <c r="G56" s="23" t="str">
        <f t="shared" si="0"/>
        <v/>
      </c>
    </row>
    <row r="57" spans="1:7" x14ac:dyDescent="0.15">
      <c r="B57" s="52" t="s">
        <v>29</v>
      </c>
      <c r="C57" s="53"/>
      <c r="D57" s="53"/>
      <c r="E57" s="26">
        <f>M9</f>
        <v>0</v>
      </c>
      <c r="F57" s="27">
        <v>3500</v>
      </c>
      <c r="G57" s="23" t="str">
        <f t="shared" si="0"/>
        <v/>
      </c>
    </row>
    <row r="58" spans="1:7" ht="14.25" thickBot="1" x14ac:dyDescent="0.2">
      <c r="B58" s="54" t="s">
        <v>24</v>
      </c>
      <c r="C58" s="55"/>
      <c r="D58" s="55" t="s">
        <v>25</v>
      </c>
      <c r="E58" s="55"/>
      <c r="F58" s="56"/>
      <c r="G58" s="44"/>
    </row>
    <row r="59" spans="1:7" ht="19.5" thickTop="1" thickBot="1" x14ac:dyDescent="0.2">
      <c r="B59" s="57" t="s">
        <v>56</v>
      </c>
      <c r="C59" s="58"/>
      <c r="D59" s="58"/>
      <c r="E59" s="58"/>
      <c r="F59" s="59"/>
      <c r="G59" s="48" t="str">
        <f>IF(SUM(G53:G58)=0,"",SUM(G53:G58))</f>
        <v/>
      </c>
    </row>
  </sheetData>
  <sheetProtection sheet="1" objects="1" scenarios="1"/>
  <mergeCells count="56">
    <mergeCell ref="D7:E7"/>
    <mergeCell ref="F6:G6"/>
    <mergeCell ref="F7:G7"/>
    <mergeCell ref="D9:F9"/>
    <mergeCell ref="D12:F12"/>
    <mergeCell ref="D8:F8"/>
    <mergeCell ref="D11:F11"/>
    <mergeCell ref="B8:B9"/>
    <mergeCell ref="B11:B12"/>
    <mergeCell ref="B13:B14"/>
    <mergeCell ref="F18:G18"/>
    <mergeCell ref="D19:E19"/>
    <mergeCell ref="F19:G19"/>
    <mergeCell ref="D14:F14"/>
    <mergeCell ref="D13:F13"/>
    <mergeCell ref="B20:B21"/>
    <mergeCell ref="D20:F20"/>
    <mergeCell ref="D21:F21"/>
    <mergeCell ref="B23:B24"/>
    <mergeCell ref="D23:F23"/>
    <mergeCell ref="D24:F24"/>
    <mergeCell ref="B25:B26"/>
    <mergeCell ref="D25:F25"/>
    <mergeCell ref="D26:F26"/>
    <mergeCell ref="F30:G30"/>
    <mergeCell ref="D31:E31"/>
    <mergeCell ref="F31:G31"/>
    <mergeCell ref="B32:B33"/>
    <mergeCell ref="D32:F32"/>
    <mergeCell ref="D33:F33"/>
    <mergeCell ref="B35:B36"/>
    <mergeCell ref="D35:F35"/>
    <mergeCell ref="D36:F36"/>
    <mergeCell ref="B37:B38"/>
    <mergeCell ref="D37:F37"/>
    <mergeCell ref="D38:F38"/>
    <mergeCell ref="F42:G42"/>
    <mergeCell ref="D43:E43"/>
    <mergeCell ref="F43:G43"/>
    <mergeCell ref="B55:D55"/>
    <mergeCell ref="B44:B45"/>
    <mergeCell ref="D44:F44"/>
    <mergeCell ref="D45:F45"/>
    <mergeCell ref="B47:B48"/>
    <mergeCell ref="D47:F47"/>
    <mergeCell ref="D48:F48"/>
    <mergeCell ref="B49:B50"/>
    <mergeCell ref="D49:F49"/>
    <mergeCell ref="D50:F50"/>
    <mergeCell ref="B53:D53"/>
    <mergeCell ref="B54:D54"/>
    <mergeCell ref="B56:D56"/>
    <mergeCell ref="B57:D57"/>
    <mergeCell ref="B58:C58"/>
    <mergeCell ref="D58:F58"/>
    <mergeCell ref="B59:F59"/>
  </mergeCells>
  <phoneticPr fontId="1"/>
  <dataValidations count="9">
    <dataValidation type="list" allowBlank="1" showInputMessage="1" showErrorMessage="1" sqref="E5 E17 E29 E41">
      <formula1>$I$5:$I$9</formula1>
    </dataValidation>
    <dataValidation imeMode="hiragana" allowBlank="1" showInputMessage="1" showErrorMessage="1" sqref="B5 G1:G2 F7:G7 G9 B29 F31:G31 G33 B17 F19:G19 G21 B41 F43:G43 G45"/>
    <dataValidation imeMode="halfKatakana" allowBlank="1" showInputMessage="1" showErrorMessage="1" sqref="C5 C29 C17 C41"/>
    <dataValidation type="list" imeMode="hiragana" allowBlank="1" showInputMessage="1" showErrorMessage="1" sqref="D5 D17 D29 D41">
      <formula1>$I$11:$I$12</formula1>
    </dataValidation>
    <dataValidation imeMode="halfAlpha" allowBlank="1" showInputMessage="1" showErrorMessage="1" sqref="F5:G5 B7:E7 C9 C12 C14 F29:G29 B31:E31 C33 F17:G17 B19:E19 C21 C24 C26 C36 C38 F41:G41 B43:E43 C45 C48 C50"/>
    <dataValidation type="list" imeMode="hiragana" allowBlank="1" showInputMessage="1" showErrorMessage="1" sqref="D9:F9 D33:F33 D21:F21 D45:F45">
      <formula1>$J$5:$J$7</formula1>
    </dataValidation>
    <dataValidation type="list" allowBlank="1" showInputMessage="1" showErrorMessage="1" sqref="G58">
      <formula1>$J$11:$J$14</formula1>
    </dataValidation>
    <dataValidation type="list" allowBlank="1" showInputMessage="1" showErrorMessage="1" sqref="A9 A21 A33 A45">
      <formula1>$O$5:$O$8</formula1>
    </dataValidation>
    <dataValidation type="list" imeMode="hiragana" allowBlank="1" showInputMessage="1" showErrorMessage="1" sqref="D12:F12 D14:F14 D24:F24 D26:F26 D36:F36 D38:F38 D48:F48 D50:F50">
      <formula1>$M$11:$M$12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3.5" x14ac:dyDescent="0.15"/>
  <cols>
    <col min="1" max="1" width="4.125" bestFit="1" customWidth="1"/>
    <col min="2" max="2" width="15.375" customWidth="1"/>
    <col min="3" max="3" width="15.5" customWidth="1"/>
    <col min="4" max="5" width="5.25" bestFit="1" customWidth="1"/>
    <col min="6" max="6" width="16.375" customWidth="1"/>
    <col min="7" max="7" width="32.375" customWidth="1"/>
    <col min="8" max="10" width="9" hidden="1" customWidth="1"/>
    <col min="11" max="11" width="5.25" hidden="1" customWidth="1"/>
    <col min="12" max="15" width="9" hidden="1" customWidth="1"/>
  </cols>
  <sheetData>
    <row r="1" spans="1:15" ht="16.5" customHeight="1" x14ac:dyDescent="0.15">
      <c r="A1" t="s">
        <v>65</v>
      </c>
      <c r="F1" s="19" t="s">
        <v>19</v>
      </c>
      <c r="G1" s="50">
        <f>'京都府高体連スキー部追加登録(シート1)'!G1</f>
        <v>0</v>
      </c>
    </row>
    <row r="2" spans="1:15" ht="16.5" customHeight="1" thickBot="1" x14ac:dyDescent="0.2">
      <c r="F2" s="19" t="s">
        <v>4</v>
      </c>
      <c r="G2" s="51">
        <f>'京都府高体連スキー部追加登録(シート1)'!G2</f>
        <v>0</v>
      </c>
    </row>
    <row r="3" spans="1:15" ht="14.25" thickBot="1" x14ac:dyDescent="0.2">
      <c r="B3" t="s">
        <v>34</v>
      </c>
    </row>
    <row r="4" spans="1:15" x14ac:dyDescent="0.15">
      <c r="A4" s="8" t="s">
        <v>9</v>
      </c>
      <c r="B4" s="9" t="s">
        <v>5</v>
      </c>
      <c r="C4" s="9" t="s">
        <v>36</v>
      </c>
      <c r="D4" s="9" t="s">
        <v>1</v>
      </c>
      <c r="E4" s="9" t="s">
        <v>2</v>
      </c>
      <c r="F4" s="9" t="s">
        <v>12</v>
      </c>
      <c r="G4" s="10" t="s">
        <v>13</v>
      </c>
      <c r="L4" t="s">
        <v>44</v>
      </c>
      <c r="M4" t="s">
        <v>33</v>
      </c>
      <c r="N4" t="s">
        <v>57</v>
      </c>
      <c r="O4" t="s">
        <v>0</v>
      </c>
    </row>
    <row r="5" spans="1:15" ht="14.25" thickBot="1" x14ac:dyDescent="0.2">
      <c r="A5" s="12">
        <v>5</v>
      </c>
      <c r="B5" s="33"/>
      <c r="C5" s="33"/>
      <c r="D5" s="39"/>
      <c r="E5" s="39"/>
      <c r="F5" s="35"/>
      <c r="G5" s="36"/>
      <c r="I5" t="s">
        <v>30</v>
      </c>
      <c r="J5" t="s">
        <v>39</v>
      </c>
      <c r="K5" t="s">
        <v>45</v>
      </c>
      <c r="L5">
        <f>IF(IF(E5=$I$5,1,0)+IF(E5=$I$6,1,0)+IF(E5=$I$7,1,0)&gt;0,1,0)</f>
        <v>0</v>
      </c>
      <c r="M5">
        <f>IF(IF(E5=$I$8,1,0)+IF(E5=$I$9,1,0)&gt;0,1,0)</f>
        <v>0</v>
      </c>
      <c r="N5">
        <f>IF(OR(A9=O7,A9=O8),1,0)</f>
        <v>0</v>
      </c>
      <c r="O5" t="s">
        <v>52</v>
      </c>
    </row>
    <row r="6" spans="1:15" ht="14.25" thickTop="1" x14ac:dyDescent="0.15">
      <c r="A6" s="4"/>
      <c r="B6" s="1" t="s">
        <v>7</v>
      </c>
      <c r="C6" s="1" t="s">
        <v>8</v>
      </c>
      <c r="D6" s="1" t="s">
        <v>3</v>
      </c>
      <c r="E6" s="1"/>
      <c r="F6" s="74" t="s">
        <v>6</v>
      </c>
      <c r="G6" s="75"/>
      <c r="I6" t="s">
        <v>31</v>
      </c>
      <c r="J6" t="s">
        <v>41</v>
      </c>
      <c r="K6" t="s">
        <v>46</v>
      </c>
      <c r="L6">
        <f>IF(IF(E17=$I$5,1,0)+IF(E17=$I$6,1,0)+IF(E17=$I$7,1,0)&gt;0,1,0)</f>
        <v>0</v>
      </c>
      <c r="M6">
        <f>IF(IF(E17=$I$8,1,0)+IF(E17=$I$9,1,0)&gt;0,1,0)</f>
        <v>0</v>
      </c>
      <c r="N6">
        <f>IF(OR(A21=O7,A21=O8),1,0)</f>
        <v>0</v>
      </c>
      <c r="O6" t="s">
        <v>53</v>
      </c>
    </row>
    <row r="7" spans="1:15" ht="14.25" thickBot="1" x14ac:dyDescent="0.2">
      <c r="A7" s="4"/>
      <c r="B7" s="37"/>
      <c r="C7" s="37"/>
      <c r="D7" s="76"/>
      <c r="E7" s="76"/>
      <c r="F7" s="77"/>
      <c r="G7" s="78"/>
      <c r="I7" t="s">
        <v>32</v>
      </c>
      <c r="J7" t="s">
        <v>42</v>
      </c>
      <c r="K7" t="s">
        <v>47</v>
      </c>
      <c r="L7">
        <f>IF(IF(E29=$I$5,1,0)+IF(E29=$I$6,1,0)+IF(E29=$I$7,1,0)&gt;0,1,0)</f>
        <v>0</v>
      </c>
      <c r="M7">
        <f>IF(IF(E29=$I$8,1,0)+IF(E29=$I$9,1,0)&gt;0,1,0)</f>
        <v>0</v>
      </c>
      <c r="N7">
        <f>IF(OR(A33=O7,A33=O8),1,0)</f>
        <v>0</v>
      </c>
      <c r="O7" t="s">
        <v>54</v>
      </c>
    </row>
    <row r="8" spans="1:15" ht="14.25" thickTop="1" x14ac:dyDescent="0.15">
      <c r="A8" s="29" t="s">
        <v>0</v>
      </c>
      <c r="B8" s="60" t="s">
        <v>11</v>
      </c>
      <c r="C8" s="3" t="s">
        <v>14</v>
      </c>
      <c r="D8" s="62" t="s">
        <v>60</v>
      </c>
      <c r="E8" s="63"/>
      <c r="F8" s="63"/>
      <c r="G8" s="6" t="s">
        <v>40</v>
      </c>
      <c r="I8" t="s">
        <v>35</v>
      </c>
      <c r="K8" t="s">
        <v>48</v>
      </c>
      <c r="L8">
        <f>IF(IF(E41=$I$5,1,0)+IF(E41=$I$6,1,0)+IF(E41=$I$7,1,0)&gt;0,1,0)</f>
        <v>0</v>
      </c>
      <c r="M8">
        <f>IF(IF(E41=$I$8,1,0)+IF(E41=$I$9,1,0)&gt;0,1,0)</f>
        <v>0</v>
      </c>
      <c r="N8">
        <f>IF(OR(A45=O7,A45=O8),1,0)</f>
        <v>0</v>
      </c>
      <c r="O8" t="s">
        <v>55</v>
      </c>
    </row>
    <row r="9" spans="1:15" ht="14.25" thickBot="1" x14ac:dyDescent="0.2">
      <c r="A9" s="43"/>
      <c r="B9" s="68"/>
      <c r="C9" s="38"/>
      <c r="D9" s="69"/>
      <c r="E9" s="69"/>
      <c r="F9" s="69"/>
      <c r="G9" s="40"/>
      <c r="I9" t="s">
        <v>33</v>
      </c>
      <c r="K9" t="s">
        <v>22</v>
      </c>
      <c r="L9" s="21">
        <f>SUM(L5:L8)</f>
        <v>0</v>
      </c>
      <c r="M9" s="21">
        <f>SUM(M5:M8)</f>
        <v>0</v>
      </c>
      <c r="N9" s="21">
        <f>SUM(N5:N8)</f>
        <v>0</v>
      </c>
    </row>
    <row r="10" spans="1:15" ht="15" thickTop="1" thickBot="1" x14ac:dyDescent="0.2">
      <c r="A10" s="4"/>
      <c r="B10" s="14" t="s">
        <v>43</v>
      </c>
      <c r="C10" s="15"/>
      <c r="D10" s="15"/>
      <c r="E10" s="15"/>
      <c r="F10" s="15"/>
      <c r="G10" s="16"/>
    </row>
    <row r="11" spans="1:15" x14ac:dyDescent="0.15">
      <c r="A11" s="4"/>
      <c r="B11" s="70" t="s">
        <v>10</v>
      </c>
      <c r="C11" s="17" t="s">
        <v>14</v>
      </c>
      <c r="D11" s="71" t="s">
        <v>61</v>
      </c>
      <c r="E11" s="72"/>
      <c r="F11" s="73"/>
      <c r="G11" s="18" t="s">
        <v>17</v>
      </c>
      <c r="I11" t="s">
        <v>37</v>
      </c>
      <c r="J11" s="28">
        <v>0</v>
      </c>
      <c r="M11" t="s">
        <v>59</v>
      </c>
    </row>
    <row r="12" spans="1:15" ht="14.25" thickBot="1" x14ac:dyDescent="0.2">
      <c r="A12" s="4"/>
      <c r="B12" s="68"/>
      <c r="C12" s="42"/>
      <c r="D12" s="69"/>
      <c r="E12" s="69"/>
      <c r="F12" s="69"/>
      <c r="G12" s="13" t="s">
        <v>16</v>
      </c>
      <c r="I12" t="s">
        <v>38</v>
      </c>
      <c r="J12" s="28">
        <v>1000</v>
      </c>
      <c r="M12" t="s">
        <v>58</v>
      </c>
    </row>
    <row r="13" spans="1:15" ht="14.25" thickTop="1" x14ac:dyDescent="0.15">
      <c r="A13" s="4"/>
      <c r="B13" s="60" t="s">
        <v>15</v>
      </c>
      <c r="C13" s="2" t="s">
        <v>14</v>
      </c>
      <c r="D13" s="62" t="s">
        <v>61</v>
      </c>
      <c r="E13" s="63"/>
      <c r="F13" s="64"/>
      <c r="G13" s="5" t="s">
        <v>18</v>
      </c>
      <c r="J13" s="28">
        <v>8500</v>
      </c>
    </row>
    <row r="14" spans="1:15" ht="14.25" thickBot="1" x14ac:dyDescent="0.2">
      <c r="A14" s="7"/>
      <c r="B14" s="61"/>
      <c r="C14" s="41"/>
      <c r="D14" s="65"/>
      <c r="E14" s="65"/>
      <c r="F14" s="65"/>
      <c r="G14" s="11" t="s">
        <v>16</v>
      </c>
      <c r="J14" s="28">
        <v>9500</v>
      </c>
    </row>
    <row r="15" spans="1:15" ht="5.25" customHeight="1" thickBot="1" x14ac:dyDescent="0.2"/>
    <row r="16" spans="1:15" x14ac:dyDescent="0.15">
      <c r="A16" s="8" t="s">
        <v>9</v>
      </c>
      <c r="B16" s="9" t="s">
        <v>5</v>
      </c>
      <c r="C16" s="9" t="s">
        <v>36</v>
      </c>
      <c r="D16" s="9" t="s">
        <v>1</v>
      </c>
      <c r="E16" s="9" t="s">
        <v>2</v>
      </c>
      <c r="F16" s="9" t="s">
        <v>12</v>
      </c>
      <c r="G16" s="10" t="s">
        <v>13</v>
      </c>
    </row>
    <row r="17" spans="1:11" ht="14.25" thickBot="1" x14ac:dyDescent="0.2">
      <c r="A17" s="12">
        <v>6</v>
      </c>
      <c r="B17" s="33"/>
      <c r="C17" s="33"/>
      <c r="D17" s="39"/>
      <c r="E17" s="39"/>
      <c r="F17" s="35"/>
      <c r="G17" s="36"/>
    </row>
    <row r="18" spans="1:11" ht="14.25" thickTop="1" x14ac:dyDescent="0.15">
      <c r="A18" s="4"/>
      <c r="B18" s="1" t="s">
        <v>7</v>
      </c>
      <c r="C18" s="1" t="s">
        <v>8</v>
      </c>
      <c r="D18" s="1" t="s">
        <v>3</v>
      </c>
      <c r="E18" s="1"/>
      <c r="F18" s="74" t="s">
        <v>6</v>
      </c>
      <c r="G18" s="75"/>
    </row>
    <row r="19" spans="1:11" ht="14.25" thickBot="1" x14ac:dyDescent="0.2">
      <c r="A19" s="4"/>
      <c r="B19" s="37"/>
      <c r="C19" s="37"/>
      <c r="D19" s="76"/>
      <c r="E19" s="76"/>
      <c r="F19" s="77"/>
      <c r="G19" s="78"/>
    </row>
    <row r="20" spans="1:11" ht="14.25" thickTop="1" x14ac:dyDescent="0.15">
      <c r="A20" s="29" t="s">
        <v>0</v>
      </c>
      <c r="B20" s="60" t="s">
        <v>11</v>
      </c>
      <c r="C20" s="3" t="s">
        <v>14</v>
      </c>
      <c r="D20" s="62" t="s">
        <v>60</v>
      </c>
      <c r="E20" s="63"/>
      <c r="F20" s="63"/>
      <c r="G20" s="6" t="s">
        <v>40</v>
      </c>
    </row>
    <row r="21" spans="1:11" ht="14.25" thickBot="1" x14ac:dyDescent="0.2">
      <c r="A21" s="43"/>
      <c r="B21" s="68"/>
      <c r="C21" s="38"/>
      <c r="D21" s="69"/>
      <c r="E21" s="69"/>
      <c r="F21" s="69"/>
      <c r="G21" s="40"/>
    </row>
    <row r="22" spans="1:11" ht="15" thickTop="1" thickBot="1" x14ac:dyDescent="0.2">
      <c r="A22" s="4"/>
      <c r="B22" s="14" t="s">
        <v>43</v>
      </c>
      <c r="C22" s="15"/>
      <c r="D22" s="15"/>
      <c r="E22" s="15"/>
      <c r="F22" s="15"/>
      <c r="G22" s="16"/>
    </row>
    <row r="23" spans="1:11" x14ac:dyDescent="0.15">
      <c r="A23" s="4"/>
      <c r="B23" s="70" t="s">
        <v>10</v>
      </c>
      <c r="C23" s="17" t="s">
        <v>14</v>
      </c>
      <c r="D23" s="71" t="s">
        <v>61</v>
      </c>
      <c r="E23" s="72"/>
      <c r="F23" s="73"/>
      <c r="G23" s="18" t="s">
        <v>17</v>
      </c>
    </row>
    <row r="24" spans="1:11" ht="14.25" thickBot="1" x14ac:dyDescent="0.2">
      <c r="A24" s="4"/>
      <c r="B24" s="68"/>
      <c r="C24" s="42"/>
      <c r="D24" s="69"/>
      <c r="E24" s="69"/>
      <c r="F24" s="69"/>
      <c r="G24" s="13" t="s">
        <v>16</v>
      </c>
    </row>
    <row r="25" spans="1:11" ht="14.25" thickTop="1" x14ac:dyDescent="0.15">
      <c r="A25" s="4"/>
      <c r="B25" s="60" t="s">
        <v>15</v>
      </c>
      <c r="C25" s="2" t="s">
        <v>14</v>
      </c>
      <c r="D25" s="62" t="s">
        <v>61</v>
      </c>
      <c r="E25" s="63"/>
      <c r="F25" s="64"/>
      <c r="G25" s="5" t="s">
        <v>18</v>
      </c>
    </row>
    <row r="26" spans="1:11" ht="14.25" thickBot="1" x14ac:dyDescent="0.2">
      <c r="A26" s="7"/>
      <c r="B26" s="61"/>
      <c r="C26" s="41"/>
      <c r="D26" s="65"/>
      <c r="E26" s="65"/>
      <c r="F26" s="65"/>
      <c r="G26" s="11" t="s">
        <v>16</v>
      </c>
      <c r="J26" s="20"/>
      <c r="K26" s="20"/>
    </row>
    <row r="27" spans="1:11" ht="5.25" customHeight="1" thickBot="1" x14ac:dyDescent="0.2"/>
    <row r="28" spans="1:11" x14ac:dyDescent="0.15">
      <c r="A28" s="8" t="s">
        <v>9</v>
      </c>
      <c r="B28" s="9" t="s">
        <v>5</v>
      </c>
      <c r="C28" s="9" t="s">
        <v>36</v>
      </c>
      <c r="D28" s="9" t="s">
        <v>1</v>
      </c>
      <c r="E28" s="9" t="s">
        <v>2</v>
      </c>
      <c r="F28" s="9" t="s">
        <v>12</v>
      </c>
      <c r="G28" s="10" t="s">
        <v>13</v>
      </c>
    </row>
    <row r="29" spans="1:11" ht="14.25" thickBot="1" x14ac:dyDescent="0.2">
      <c r="A29" s="12">
        <v>7</v>
      </c>
      <c r="B29" s="33"/>
      <c r="C29" s="33"/>
      <c r="D29" s="39"/>
      <c r="E29" s="39"/>
      <c r="F29" s="35"/>
      <c r="G29" s="36"/>
    </row>
    <row r="30" spans="1:11" ht="14.25" thickTop="1" x14ac:dyDescent="0.15">
      <c r="A30" s="4"/>
      <c r="B30" s="1" t="s">
        <v>7</v>
      </c>
      <c r="C30" s="1" t="s">
        <v>8</v>
      </c>
      <c r="D30" s="1" t="s">
        <v>3</v>
      </c>
      <c r="E30" s="1"/>
      <c r="F30" s="74" t="s">
        <v>6</v>
      </c>
      <c r="G30" s="75"/>
    </row>
    <row r="31" spans="1:11" ht="14.25" thickBot="1" x14ac:dyDescent="0.2">
      <c r="A31" s="4"/>
      <c r="B31" s="37"/>
      <c r="C31" s="37"/>
      <c r="D31" s="76"/>
      <c r="E31" s="76"/>
      <c r="F31" s="77"/>
      <c r="G31" s="78"/>
    </row>
    <row r="32" spans="1:11" ht="14.25" thickTop="1" x14ac:dyDescent="0.15">
      <c r="A32" s="29" t="s">
        <v>0</v>
      </c>
      <c r="B32" s="60" t="s">
        <v>11</v>
      </c>
      <c r="C32" s="3" t="s">
        <v>14</v>
      </c>
      <c r="D32" s="62" t="s">
        <v>60</v>
      </c>
      <c r="E32" s="63"/>
      <c r="F32" s="63"/>
      <c r="G32" s="6" t="s">
        <v>40</v>
      </c>
    </row>
    <row r="33" spans="1:7" ht="14.25" thickBot="1" x14ac:dyDescent="0.2">
      <c r="A33" s="43"/>
      <c r="B33" s="68"/>
      <c r="C33" s="38"/>
      <c r="D33" s="69"/>
      <c r="E33" s="69"/>
      <c r="F33" s="69"/>
      <c r="G33" s="40"/>
    </row>
    <row r="34" spans="1:7" ht="15" thickTop="1" thickBot="1" x14ac:dyDescent="0.2">
      <c r="A34" s="4"/>
      <c r="B34" s="14" t="s">
        <v>43</v>
      </c>
      <c r="C34" s="15"/>
      <c r="D34" s="15"/>
      <c r="E34" s="15"/>
      <c r="F34" s="15"/>
      <c r="G34" s="16"/>
    </row>
    <row r="35" spans="1:7" x14ac:dyDescent="0.15">
      <c r="A35" s="4"/>
      <c r="B35" s="70" t="s">
        <v>10</v>
      </c>
      <c r="C35" s="17" t="s">
        <v>14</v>
      </c>
      <c r="D35" s="71" t="s">
        <v>61</v>
      </c>
      <c r="E35" s="72"/>
      <c r="F35" s="73"/>
      <c r="G35" s="18" t="s">
        <v>17</v>
      </c>
    </row>
    <row r="36" spans="1:7" ht="14.25" thickBot="1" x14ac:dyDescent="0.2">
      <c r="A36" s="4"/>
      <c r="B36" s="68"/>
      <c r="C36" s="42"/>
      <c r="D36" s="69"/>
      <c r="E36" s="69"/>
      <c r="F36" s="69"/>
      <c r="G36" s="13" t="s">
        <v>16</v>
      </c>
    </row>
    <row r="37" spans="1:7" ht="14.25" thickTop="1" x14ac:dyDescent="0.15">
      <c r="A37" s="4"/>
      <c r="B37" s="60" t="s">
        <v>15</v>
      </c>
      <c r="C37" s="2" t="s">
        <v>14</v>
      </c>
      <c r="D37" s="62" t="s">
        <v>61</v>
      </c>
      <c r="E37" s="63"/>
      <c r="F37" s="64"/>
      <c r="G37" s="5" t="s">
        <v>18</v>
      </c>
    </row>
    <row r="38" spans="1:7" ht="14.25" thickBot="1" x14ac:dyDescent="0.2">
      <c r="A38" s="7"/>
      <c r="B38" s="61"/>
      <c r="C38" s="41"/>
      <c r="D38" s="65"/>
      <c r="E38" s="65"/>
      <c r="F38" s="65"/>
      <c r="G38" s="11" t="s">
        <v>16</v>
      </c>
    </row>
    <row r="39" spans="1:7" ht="5.25" customHeight="1" thickBot="1" x14ac:dyDescent="0.2"/>
    <row r="40" spans="1:7" x14ac:dyDescent="0.15">
      <c r="A40" s="8" t="s">
        <v>9</v>
      </c>
      <c r="B40" s="9" t="s">
        <v>5</v>
      </c>
      <c r="C40" s="9" t="s">
        <v>36</v>
      </c>
      <c r="D40" s="9" t="s">
        <v>1</v>
      </c>
      <c r="E40" s="9" t="s">
        <v>2</v>
      </c>
      <c r="F40" s="9" t="s">
        <v>12</v>
      </c>
      <c r="G40" s="10" t="s">
        <v>13</v>
      </c>
    </row>
    <row r="41" spans="1:7" ht="14.25" thickBot="1" x14ac:dyDescent="0.2">
      <c r="A41" s="12">
        <v>8</v>
      </c>
      <c r="B41" s="33"/>
      <c r="C41" s="33"/>
      <c r="D41" s="39"/>
      <c r="E41" s="39"/>
      <c r="F41" s="35"/>
      <c r="G41" s="36"/>
    </row>
    <row r="42" spans="1:7" ht="14.25" thickTop="1" x14ac:dyDescent="0.15">
      <c r="A42" s="4"/>
      <c r="B42" s="1" t="s">
        <v>7</v>
      </c>
      <c r="C42" s="1" t="s">
        <v>8</v>
      </c>
      <c r="D42" s="1" t="s">
        <v>3</v>
      </c>
      <c r="E42" s="1"/>
      <c r="F42" s="74" t="s">
        <v>6</v>
      </c>
      <c r="G42" s="75"/>
    </row>
    <row r="43" spans="1:7" ht="14.25" thickBot="1" x14ac:dyDescent="0.2">
      <c r="A43" s="4"/>
      <c r="B43" s="37"/>
      <c r="C43" s="37"/>
      <c r="D43" s="76"/>
      <c r="E43" s="76"/>
      <c r="F43" s="77"/>
      <c r="G43" s="78"/>
    </row>
    <row r="44" spans="1:7" ht="14.25" thickTop="1" x14ac:dyDescent="0.15">
      <c r="A44" s="29" t="s">
        <v>0</v>
      </c>
      <c r="B44" s="60" t="s">
        <v>11</v>
      </c>
      <c r="C44" s="3" t="s">
        <v>14</v>
      </c>
      <c r="D44" s="62" t="s">
        <v>60</v>
      </c>
      <c r="E44" s="63"/>
      <c r="F44" s="63"/>
      <c r="G44" s="6" t="s">
        <v>40</v>
      </c>
    </row>
    <row r="45" spans="1:7" ht="14.25" thickBot="1" x14ac:dyDescent="0.2">
      <c r="A45" s="30"/>
      <c r="B45" s="68"/>
      <c r="C45" s="38"/>
      <c r="D45" s="69"/>
      <c r="E45" s="69"/>
      <c r="F45" s="69"/>
      <c r="G45" s="40"/>
    </row>
    <row r="46" spans="1:7" ht="15" thickTop="1" thickBot="1" x14ac:dyDescent="0.2">
      <c r="A46" s="4"/>
      <c r="B46" s="14" t="s">
        <v>43</v>
      </c>
      <c r="C46" s="15"/>
      <c r="D46" s="15"/>
      <c r="E46" s="15"/>
      <c r="F46" s="15"/>
      <c r="G46" s="16"/>
    </row>
    <row r="47" spans="1:7" x14ac:dyDescent="0.15">
      <c r="A47" s="4"/>
      <c r="B47" s="70" t="s">
        <v>10</v>
      </c>
      <c r="C47" s="17" t="s">
        <v>14</v>
      </c>
      <c r="D47" s="71" t="s">
        <v>61</v>
      </c>
      <c r="E47" s="72"/>
      <c r="F47" s="73"/>
      <c r="G47" s="18" t="s">
        <v>17</v>
      </c>
    </row>
    <row r="48" spans="1:7" ht="14.25" thickBot="1" x14ac:dyDescent="0.2">
      <c r="A48" s="4"/>
      <c r="B48" s="68"/>
      <c r="C48" s="42"/>
      <c r="D48" s="69"/>
      <c r="E48" s="69"/>
      <c r="F48" s="69"/>
      <c r="G48" s="13" t="s">
        <v>16</v>
      </c>
    </row>
    <row r="49" spans="1:7" ht="14.25" thickTop="1" x14ac:dyDescent="0.15">
      <c r="A49" s="4"/>
      <c r="B49" s="60" t="s">
        <v>15</v>
      </c>
      <c r="C49" s="2" t="s">
        <v>14</v>
      </c>
      <c r="D49" s="62" t="s">
        <v>61</v>
      </c>
      <c r="E49" s="63"/>
      <c r="F49" s="64"/>
      <c r="G49" s="5" t="s">
        <v>18</v>
      </c>
    </row>
    <row r="50" spans="1:7" ht="14.25" thickBot="1" x14ac:dyDescent="0.2">
      <c r="A50" s="7"/>
      <c r="B50" s="61"/>
      <c r="C50" s="41"/>
      <c r="D50" s="65"/>
      <c r="E50" s="65"/>
      <c r="F50" s="65"/>
      <c r="G50" s="11" t="s">
        <v>16</v>
      </c>
    </row>
    <row r="51" spans="1:7" ht="8.25" customHeight="1" thickBot="1" x14ac:dyDescent="0.2"/>
    <row r="52" spans="1:7" ht="14.25" thickBot="1" x14ac:dyDescent="0.2">
      <c r="B52" s="49" t="s">
        <v>50</v>
      </c>
      <c r="C52" s="45"/>
      <c r="D52" s="45"/>
      <c r="E52" s="46" t="s">
        <v>23</v>
      </c>
      <c r="F52" s="46" t="s">
        <v>21</v>
      </c>
      <c r="G52" s="47" t="s">
        <v>22</v>
      </c>
    </row>
    <row r="53" spans="1:7" ht="14.25" thickTop="1" x14ac:dyDescent="0.15">
      <c r="B53" s="66" t="s">
        <v>20</v>
      </c>
      <c r="C53" s="67"/>
      <c r="D53" s="67"/>
      <c r="E53" s="24">
        <f>L9</f>
        <v>0</v>
      </c>
      <c r="F53" s="25">
        <v>1800</v>
      </c>
      <c r="G53" s="22" t="str">
        <f>IF(E53=0,"",E53*F53)</f>
        <v/>
      </c>
    </row>
    <row r="54" spans="1:7" x14ac:dyDescent="0.15">
      <c r="B54" s="52" t="s">
        <v>26</v>
      </c>
      <c r="C54" s="53"/>
      <c r="D54" s="53"/>
      <c r="E54" s="26">
        <f>E53-N9</f>
        <v>0</v>
      </c>
      <c r="F54" s="27">
        <v>1000</v>
      </c>
      <c r="G54" s="23" t="str">
        <f t="shared" ref="G54:G57" si="0">IF(E54=0,"",E54*F54)</f>
        <v/>
      </c>
    </row>
    <row r="55" spans="1:7" x14ac:dyDescent="0.15">
      <c r="B55" s="52" t="s">
        <v>27</v>
      </c>
      <c r="C55" s="53"/>
      <c r="D55" s="53"/>
      <c r="E55" s="26">
        <f>COUNTA(D12,D24,D36,D48)</f>
        <v>0</v>
      </c>
      <c r="F55" s="27">
        <v>6000</v>
      </c>
      <c r="G55" s="23" t="str">
        <f t="shared" si="0"/>
        <v/>
      </c>
    </row>
    <row r="56" spans="1:7" x14ac:dyDescent="0.15">
      <c r="B56" s="52" t="s">
        <v>28</v>
      </c>
      <c r="C56" s="53"/>
      <c r="D56" s="53"/>
      <c r="E56" s="26">
        <f>COUNTA(D14,D26,D38,D50)</f>
        <v>0</v>
      </c>
      <c r="F56" s="27">
        <v>15000</v>
      </c>
      <c r="G56" s="23" t="str">
        <f t="shared" si="0"/>
        <v/>
      </c>
    </row>
    <row r="57" spans="1:7" x14ac:dyDescent="0.15">
      <c r="B57" s="52" t="s">
        <v>29</v>
      </c>
      <c r="C57" s="53"/>
      <c r="D57" s="53"/>
      <c r="E57" s="26">
        <f>M9</f>
        <v>0</v>
      </c>
      <c r="F57" s="27">
        <v>3500</v>
      </c>
      <c r="G57" s="23" t="str">
        <f t="shared" si="0"/>
        <v/>
      </c>
    </row>
    <row r="58" spans="1:7" ht="14.25" thickBot="1" x14ac:dyDescent="0.2">
      <c r="B58" s="54" t="s">
        <v>24</v>
      </c>
      <c r="C58" s="55"/>
      <c r="D58" s="55" t="s">
        <v>25</v>
      </c>
      <c r="E58" s="55"/>
      <c r="F58" s="56"/>
      <c r="G58" s="44"/>
    </row>
    <row r="59" spans="1:7" ht="19.5" thickTop="1" thickBot="1" x14ac:dyDescent="0.2">
      <c r="B59" s="57" t="s">
        <v>62</v>
      </c>
      <c r="C59" s="58"/>
      <c r="D59" s="58"/>
      <c r="E59" s="58"/>
      <c r="F59" s="59"/>
      <c r="G59" s="48" t="str">
        <f>IF(SUM(G53:G58)=0,"",SUM(G53:G58))</f>
        <v/>
      </c>
    </row>
  </sheetData>
  <sheetProtection sheet="1" objects="1" scenarios="1"/>
  <mergeCells count="56">
    <mergeCell ref="B59:F59"/>
    <mergeCell ref="B53:D53"/>
    <mergeCell ref="B54:D54"/>
    <mergeCell ref="B55:D55"/>
    <mergeCell ref="B56:D56"/>
    <mergeCell ref="B57:D57"/>
    <mergeCell ref="B58:C58"/>
    <mergeCell ref="D58:F58"/>
    <mergeCell ref="B47:B48"/>
    <mergeCell ref="D47:F47"/>
    <mergeCell ref="D48:F48"/>
    <mergeCell ref="B49:B50"/>
    <mergeCell ref="D49:F49"/>
    <mergeCell ref="D50:F50"/>
    <mergeCell ref="F42:G42"/>
    <mergeCell ref="D43:E43"/>
    <mergeCell ref="F43:G43"/>
    <mergeCell ref="B44:B45"/>
    <mergeCell ref="D44:F44"/>
    <mergeCell ref="D45:F45"/>
    <mergeCell ref="B35:B36"/>
    <mergeCell ref="D35:F35"/>
    <mergeCell ref="D36:F36"/>
    <mergeCell ref="B37:B38"/>
    <mergeCell ref="D37:F37"/>
    <mergeCell ref="D38:F38"/>
    <mergeCell ref="F30:G30"/>
    <mergeCell ref="D31:E31"/>
    <mergeCell ref="F31:G31"/>
    <mergeCell ref="B32:B33"/>
    <mergeCell ref="D32:F32"/>
    <mergeCell ref="D33:F33"/>
    <mergeCell ref="B23:B24"/>
    <mergeCell ref="D23:F23"/>
    <mergeCell ref="D24:F24"/>
    <mergeCell ref="B25:B26"/>
    <mergeCell ref="D25:F25"/>
    <mergeCell ref="D26:F26"/>
    <mergeCell ref="F18:G18"/>
    <mergeCell ref="D19:E19"/>
    <mergeCell ref="F19:G19"/>
    <mergeCell ref="B20:B21"/>
    <mergeCell ref="D20:F20"/>
    <mergeCell ref="D21:F21"/>
    <mergeCell ref="B11:B12"/>
    <mergeCell ref="D11:F11"/>
    <mergeCell ref="D12:F12"/>
    <mergeCell ref="B13:B14"/>
    <mergeCell ref="D13:F13"/>
    <mergeCell ref="D14:F14"/>
    <mergeCell ref="F6:G6"/>
    <mergeCell ref="D7:E7"/>
    <mergeCell ref="F7:G7"/>
    <mergeCell ref="B8:B9"/>
    <mergeCell ref="D8:F8"/>
    <mergeCell ref="D9:F9"/>
  </mergeCells>
  <phoneticPr fontId="1"/>
  <dataValidations count="9">
    <dataValidation type="list" imeMode="hiragana" allowBlank="1" showInputMessage="1" showErrorMessage="1" sqref="D12:F12 D14:F14 D24:F24 D26:F26 D36:F36 D38:F38 D48:F48 D50:F50">
      <formula1>$M$11:$M$12</formula1>
    </dataValidation>
    <dataValidation type="list" allowBlank="1" showInputMessage="1" showErrorMessage="1" sqref="A9 A21 A33 A45">
      <formula1>$O$5:$O$8</formula1>
    </dataValidation>
    <dataValidation type="list" allowBlank="1" showInputMessage="1" showErrorMessage="1" sqref="G58">
      <formula1>$J$11:$J$14</formula1>
    </dataValidation>
    <dataValidation type="list" imeMode="hiragana" allowBlank="1" showInputMessage="1" showErrorMessage="1" sqref="D9:F9 D33:F33 D21:F21 D45:F45">
      <formula1>$J$5:$J$7</formula1>
    </dataValidation>
    <dataValidation imeMode="halfAlpha" allowBlank="1" showInputMessage="1" showErrorMessage="1" sqref="F5:G5 B7:E7 C9 C12 C14 F29:G29 B31:E31 C33 F17:G17 B19:E19 C21 C24 C26 C36 C38 F41:G41 B43:E43 C45 C48 C50"/>
    <dataValidation type="list" imeMode="hiragana" allowBlank="1" showInputMessage="1" showErrorMessage="1" sqref="D5 D17 D29 D41">
      <formula1>$I$11:$I$12</formula1>
    </dataValidation>
    <dataValidation imeMode="halfKatakana" allowBlank="1" showInputMessage="1" showErrorMessage="1" sqref="C5 C29 C17 C41"/>
    <dataValidation imeMode="hiragana" allowBlank="1" showInputMessage="1" showErrorMessage="1" sqref="B5 G1:G2 F7:G7 G9 B29 F31:G31 G33 B17 F19:G19 G21 B41 F43:G43 G45"/>
    <dataValidation type="list" allowBlank="1" showInputMessage="1" showErrorMessage="1" sqref="E5 E17 E29 E41">
      <formula1>$I$5:$I$9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zoomScaleNormal="100" zoomScaleSheetLayoutView="100" workbookViewId="0">
      <pane ySplit="3" topLeftCell="A4" activePane="bottomLeft" state="frozen"/>
      <selection pane="bottomLeft" activeCell="G25" sqref="D25:G25"/>
    </sheetView>
  </sheetViews>
  <sheetFormatPr defaultRowHeight="13.5" x14ac:dyDescent="0.15"/>
  <cols>
    <col min="1" max="1" width="4.125" bestFit="1" customWidth="1"/>
    <col min="2" max="2" width="15.375" customWidth="1"/>
    <col min="3" max="3" width="15.5" customWidth="1"/>
    <col min="4" max="5" width="5.25" bestFit="1" customWidth="1"/>
    <col min="6" max="6" width="16.375" customWidth="1"/>
    <col min="7" max="7" width="32.375" customWidth="1"/>
    <col min="8" max="10" width="9" hidden="1" customWidth="1"/>
    <col min="11" max="11" width="5.25" hidden="1" customWidth="1"/>
    <col min="12" max="15" width="9" hidden="1" customWidth="1"/>
  </cols>
  <sheetData>
    <row r="1" spans="1:15" ht="16.5" customHeight="1" x14ac:dyDescent="0.15">
      <c r="A1" t="s">
        <v>66</v>
      </c>
      <c r="F1" s="19" t="s">
        <v>19</v>
      </c>
      <c r="G1" s="50">
        <f>'京都府高体連スキー部追加登録(シート1)'!G1</f>
        <v>0</v>
      </c>
    </row>
    <row r="2" spans="1:15" ht="16.5" customHeight="1" thickBot="1" x14ac:dyDescent="0.2">
      <c r="F2" s="19" t="s">
        <v>4</v>
      </c>
      <c r="G2" s="51">
        <f>'京都府高体連スキー部追加登録(シート1)'!G2</f>
        <v>0</v>
      </c>
    </row>
    <row r="3" spans="1:15" ht="14.25" thickBot="1" x14ac:dyDescent="0.2">
      <c r="B3" t="s">
        <v>34</v>
      </c>
    </row>
    <row r="4" spans="1:15" x14ac:dyDescent="0.15">
      <c r="A4" s="8" t="s">
        <v>9</v>
      </c>
      <c r="B4" s="9" t="s">
        <v>5</v>
      </c>
      <c r="C4" s="9" t="s">
        <v>36</v>
      </c>
      <c r="D4" s="9" t="s">
        <v>1</v>
      </c>
      <c r="E4" s="9" t="s">
        <v>2</v>
      </c>
      <c r="F4" s="9" t="s">
        <v>12</v>
      </c>
      <c r="G4" s="10" t="s">
        <v>13</v>
      </c>
      <c r="L4" t="s">
        <v>44</v>
      </c>
      <c r="M4" t="s">
        <v>33</v>
      </c>
      <c r="N4" t="s">
        <v>57</v>
      </c>
      <c r="O4" t="s">
        <v>0</v>
      </c>
    </row>
    <row r="5" spans="1:15" ht="14.25" thickBot="1" x14ac:dyDescent="0.2">
      <c r="A5" s="12">
        <v>9</v>
      </c>
      <c r="B5" s="33"/>
      <c r="C5" s="33"/>
      <c r="D5" s="39"/>
      <c r="E5" s="39"/>
      <c r="F5" s="35"/>
      <c r="G5" s="36"/>
      <c r="I5" t="s">
        <v>30</v>
      </c>
      <c r="J5" t="s">
        <v>39</v>
      </c>
      <c r="K5" t="s">
        <v>45</v>
      </c>
      <c r="L5">
        <f>IF(IF(E5=$I$5,1,0)+IF(E5=$I$6,1,0)+IF(E5=$I$7,1,0)&gt;0,1,0)</f>
        <v>0</v>
      </c>
      <c r="M5">
        <f>IF(IF(E5=$I$8,1,0)+IF(E5=$I$9,1,0)&gt;0,1,0)</f>
        <v>0</v>
      </c>
      <c r="N5">
        <f>IF(OR(A9=O7,A9=O8),1,0)</f>
        <v>0</v>
      </c>
      <c r="O5" t="s">
        <v>52</v>
      </c>
    </row>
    <row r="6" spans="1:15" ht="14.25" thickTop="1" x14ac:dyDescent="0.15">
      <c r="A6" s="4"/>
      <c r="B6" s="1" t="s">
        <v>7</v>
      </c>
      <c r="C6" s="1" t="s">
        <v>8</v>
      </c>
      <c r="D6" s="1" t="s">
        <v>3</v>
      </c>
      <c r="E6" s="1"/>
      <c r="F6" s="74" t="s">
        <v>6</v>
      </c>
      <c r="G6" s="75"/>
      <c r="I6" t="s">
        <v>31</v>
      </c>
      <c r="J6" t="s">
        <v>41</v>
      </c>
      <c r="K6" t="s">
        <v>46</v>
      </c>
      <c r="L6">
        <f>IF(IF(E17=$I$5,1,0)+IF(E17=$I$6,1,0)+IF(E17=$I$7,1,0)&gt;0,1,0)</f>
        <v>0</v>
      </c>
      <c r="M6">
        <f>IF(IF(E17=$I$8,1,0)+IF(E17=$I$9,1,0)&gt;0,1,0)</f>
        <v>0</v>
      </c>
      <c r="N6">
        <f>IF(OR(A21=O7,A21=O8),1,0)</f>
        <v>0</v>
      </c>
      <c r="O6" t="s">
        <v>53</v>
      </c>
    </row>
    <row r="7" spans="1:15" ht="14.25" thickBot="1" x14ac:dyDescent="0.2">
      <c r="A7" s="4"/>
      <c r="B7" s="37"/>
      <c r="C7" s="37"/>
      <c r="D7" s="76"/>
      <c r="E7" s="76"/>
      <c r="F7" s="77"/>
      <c r="G7" s="78"/>
      <c r="I7" t="s">
        <v>32</v>
      </c>
      <c r="J7" t="s">
        <v>42</v>
      </c>
      <c r="K7" t="s">
        <v>47</v>
      </c>
      <c r="L7">
        <f>IF(IF(E29=$I$5,1,0)+IF(E29=$I$6,1,0)+IF(E29=$I$7,1,0)&gt;0,1,0)</f>
        <v>0</v>
      </c>
      <c r="M7">
        <f>IF(IF(E29=$I$8,1,0)+IF(E29=$I$9,1,0)&gt;0,1,0)</f>
        <v>0</v>
      </c>
      <c r="N7">
        <f>IF(OR(A33=O7,A33=O8),1,0)</f>
        <v>0</v>
      </c>
      <c r="O7" t="s">
        <v>54</v>
      </c>
    </row>
    <row r="8" spans="1:15" ht="14.25" thickTop="1" x14ac:dyDescent="0.15">
      <c r="A8" s="29" t="s">
        <v>0</v>
      </c>
      <c r="B8" s="60" t="s">
        <v>11</v>
      </c>
      <c r="C8" s="3" t="s">
        <v>14</v>
      </c>
      <c r="D8" s="62" t="s">
        <v>60</v>
      </c>
      <c r="E8" s="63"/>
      <c r="F8" s="63"/>
      <c r="G8" s="6" t="s">
        <v>40</v>
      </c>
      <c r="I8" t="s">
        <v>35</v>
      </c>
      <c r="K8" t="s">
        <v>48</v>
      </c>
      <c r="L8">
        <f>IF(IF(E41=$I$5,1,0)+IF(E41=$I$6,1,0)+IF(E41=$I$7,1,0)&gt;0,1,0)</f>
        <v>0</v>
      </c>
      <c r="M8">
        <f>IF(IF(E41=$I$8,1,0)+IF(E41=$I$9,1,0)&gt;0,1,0)</f>
        <v>0</v>
      </c>
      <c r="N8">
        <f>IF(OR(A45=O7,A45=O8),1,0)</f>
        <v>0</v>
      </c>
      <c r="O8" t="s">
        <v>55</v>
      </c>
    </row>
    <row r="9" spans="1:15" ht="14.25" thickBot="1" x14ac:dyDescent="0.2">
      <c r="A9" s="43"/>
      <c r="B9" s="68"/>
      <c r="C9" s="38"/>
      <c r="D9" s="69"/>
      <c r="E9" s="69"/>
      <c r="F9" s="69"/>
      <c r="G9" s="40"/>
      <c r="I9" t="s">
        <v>33</v>
      </c>
      <c r="K9" t="s">
        <v>22</v>
      </c>
      <c r="L9" s="21">
        <f>SUM(L5:L8)</f>
        <v>0</v>
      </c>
      <c r="M9" s="21">
        <f>SUM(M5:M8)</f>
        <v>0</v>
      </c>
      <c r="N9" s="21">
        <f>SUM(N5:N8)</f>
        <v>0</v>
      </c>
    </row>
    <row r="10" spans="1:15" ht="15" thickTop="1" thickBot="1" x14ac:dyDescent="0.2">
      <c r="A10" s="4"/>
      <c r="B10" s="14" t="s">
        <v>43</v>
      </c>
      <c r="C10" s="15"/>
      <c r="D10" s="15"/>
      <c r="E10" s="15"/>
      <c r="F10" s="15"/>
      <c r="G10" s="16"/>
    </row>
    <row r="11" spans="1:15" x14ac:dyDescent="0.15">
      <c r="A11" s="4"/>
      <c r="B11" s="70" t="s">
        <v>10</v>
      </c>
      <c r="C11" s="17" t="s">
        <v>14</v>
      </c>
      <c r="D11" s="71" t="s">
        <v>61</v>
      </c>
      <c r="E11" s="72"/>
      <c r="F11" s="73"/>
      <c r="G11" s="18" t="s">
        <v>17</v>
      </c>
      <c r="I11" t="s">
        <v>37</v>
      </c>
      <c r="J11" s="28">
        <v>0</v>
      </c>
      <c r="M11" t="s">
        <v>59</v>
      </c>
    </row>
    <row r="12" spans="1:15" ht="14.25" thickBot="1" x14ac:dyDescent="0.2">
      <c r="A12" s="4"/>
      <c r="B12" s="68"/>
      <c r="C12" s="42"/>
      <c r="D12" s="69"/>
      <c r="E12" s="69"/>
      <c r="F12" s="69"/>
      <c r="G12" s="13" t="s">
        <v>16</v>
      </c>
      <c r="I12" t="s">
        <v>38</v>
      </c>
      <c r="J12" s="28">
        <v>1000</v>
      </c>
      <c r="M12" t="s">
        <v>58</v>
      </c>
    </row>
    <row r="13" spans="1:15" ht="14.25" thickTop="1" x14ac:dyDescent="0.15">
      <c r="A13" s="4"/>
      <c r="B13" s="60" t="s">
        <v>15</v>
      </c>
      <c r="C13" s="2" t="s">
        <v>14</v>
      </c>
      <c r="D13" s="62" t="s">
        <v>61</v>
      </c>
      <c r="E13" s="63"/>
      <c r="F13" s="64"/>
      <c r="G13" s="5" t="s">
        <v>18</v>
      </c>
      <c r="J13" s="28">
        <v>8500</v>
      </c>
    </row>
    <row r="14" spans="1:15" ht="14.25" thickBot="1" x14ac:dyDescent="0.2">
      <c r="A14" s="7"/>
      <c r="B14" s="61"/>
      <c r="C14" s="41"/>
      <c r="D14" s="65"/>
      <c r="E14" s="65"/>
      <c r="F14" s="65"/>
      <c r="G14" s="11" t="s">
        <v>16</v>
      </c>
      <c r="J14" s="28">
        <v>9500</v>
      </c>
    </row>
    <row r="15" spans="1:15" ht="5.25" customHeight="1" thickBot="1" x14ac:dyDescent="0.2"/>
    <row r="16" spans="1:15" x14ac:dyDescent="0.15">
      <c r="A16" s="8" t="s">
        <v>9</v>
      </c>
      <c r="B16" s="9" t="s">
        <v>5</v>
      </c>
      <c r="C16" s="9" t="s">
        <v>36</v>
      </c>
      <c r="D16" s="9" t="s">
        <v>1</v>
      </c>
      <c r="E16" s="9" t="s">
        <v>2</v>
      </c>
      <c r="F16" s="9" t="s">
        <v>12</v>
      </c>
      <c r="G16" s="10" t="s">
        <v>13</v>
      </c>
    </row>
    <row r="17" spans="1:11" ht="14.25" thickBot="1" x14ac:dyDescent="0.2">
      <c r="A17" s="12">
        <v>10</v>
      </c>
      <c r="B17" s="33"/>
      <c r="C17" s="33"/>
      <c r="D17" s="39"/>
      <c r="E17" s="39"/>
      <c r="F17" s="35"/>
      <c r="G17" s="36"/>
    </row>
    <row r="18" spans="1:11" ht="14.25" thickTop="1" x14ac:dyDescent="0.15">
      <c r="A18" s="4"/>
      <c r="B18" s="1" t="s">
        <v>7</v>
      </c>
      <c r="C18" s="1" t="s">
        <v>8</v>
      </c>
      <c r="D18" s="1" t="s">
        <v>3</v>
      </c>
      <c r="E18" s="1"/>
      <c r="F18" s="74" t="s">
        <v>6</v>
      </c>
      <c r="G18" s="75"/>
    </row>
    <row r="19" spans="1:11" ht="14.25" thickBot="1" x14ac:dyDescent="0.2">
      <c r="A19" s="4"/>
      <c r="B19" s="37"/>
      <c r="C19" s="37"/>
      <c r="D19" s="76"/>
      <c r="E19" s="76"/>
      <c r="F19" s="77"/>
      <c r="G19" s="78"/>
    </row>
    <row r="20" spans="1:11" ht="14.25" thickTop="1" x14ac:dyDescent="0.15">
      <c r="A20" s="29" t="s">
        <v>0</v>
      </c>
      <c r="B20" s="60" t="s">
        <v>11</v>
      </c>
      <c r="C20" s="3" t="s">
        <v>14</v>
      </c>
      <c r="D20" s="62" t="s">
        <v>60</v>
      </c>
      <c r="E20" s="63"/>
      <c r="F20" s="63"/>
      <c r="G20" s="6" t="s">
        <v>40</v>
      </c>
    </row>
    <row r="21" spans="1:11" ht="14.25" thickBot="1" x14ac:dyDescent="0.2">
      <c r="A21" s="43"/>
      <c r="B21" s="68"/>
      <c r="C21" s="38"/>
      <c r="D21" s="69"/>
      <c r="E21" s="69"/>
      <c r="F21" s="69"/>
      <c r="G21" s="40"/>
    </row>
    <row r="22" spans="1:11" ht="15" thickTop="1" thickBot="1" x14ac:dyDescent="0.2">
      <c r="A22" s="4"/>
      <c r="B22" s="14" t="s">
        <v>43</v>
      </c>
      <c r="C22" s="15"/>
      <c r="D22" s="15"/>
      <c r="E22" s="15"/>
      <c r="F22" s="15"/>
      <c r="G22" s="16"/>
    </row>
    <row r="23" spans="1:11" x14ac:dyDescent="0.15">
      <c r="A23" s="4"/>
      <c r="B23" s="70" t="s">
        <v>10</v>
      </c>
      <c r="C23" s="17" t="s">
        <v>14</v>
      </c>
      <c r="D23" s="71" t="s">
        <v>61</v>
      </c>
      <c r="E23" s="72"/>
      <c r="F23" s="73"/>
      <c r="G23" s="18" t="s">
        <v>17</v>
      </c>
    </row>
    <row r="24" spans="1:11" ht="14.25" thickBot="1" x14ac:dyDescent="0.2">
      <c r="A24" s="4"/>
      <c r="B24" s="68"/>
      <c r="C24" s="42"/>
      <c r="D24" s="69"/>
      <c r="E24" s="69"/>
      <c r="F24" s="69"/>
      <c r="G24" s="13" t="s">
        <v>16</v>
      </c>
    </row>
    <row r="25" spans="1:11" ht="14.25" thickTop="1" x14ac:dyDescent="0.15">
      <c r="A25" s="4"/>
      <c r="B25" s="60" t="s">
        <v>15</v>
      </c>
      <c r="C25" s="2" t="s">
        <v>14</v>
      </c>
      <c r="D25" s="62" t="s">
        <v>61</v>
      </c>
      <c r="E25" s="63"/>
      <c r="F25" s="64"/>
      <c r="G25" s="5" t="s">
        <v>18</v>
      </c>
    </row>
    <row r="26" spans="1:11" ht="14.25" thickBot="1" x14ac:dyDescent="0.2">
      <c r="A26" s="7"/>
      <c r="B26" s="61"/>
      <c r="C26" s="41"/>
      <c r="D26" s="65"/>
      <c r="E26" s="65"/>
      <c r="F26" s="65"/>
      <c r="G26" s="11" t="s">
        <v>16</v>
      </c>
      <c r="J26" s="20"/>
      <c r="K26" s="20"/>
    </row>
    <row r="27" spans="1:11" ht="5.25" customHeight="1" thickBot="1" x14ac:dyDescent="0.2"/>
    <row r="28" spans="1:11" x14ac:dyDescent="0.15">
      <c r="A28" s="8" t="s">
        <v>9</v>
      </c>
      <c r="B28" s="9" t="s">
        <v>5</v>
      </c>
      <c r="C28" s="9" t="s">
        <v>36</v>
      </c>
      <c r="D28" s="9" t="s">
        <v>1</v>
      </c>
      <c r="E28" s="9" t="s">
        <v>2</v>
      </c>
      <c r="F28" s="9" t="s">
        <v>12</v>
      </c>
      <c r="G28" s="10" t="s">
        <v>13</v>
      </c>
    </row>
    <row r="29" spans="1:11" ht="14.25" thickBot="1" x14ac:dyDescent="0.2">
      <c r="A29" s="12">
        <v>11</v>
      </c>
      <c r="B29" s="33"/>
      <c r="C29" s="33"/>
      <c r="D29" s="39"/>
      <c r="E29" s="39"/>
      <c r="F29" s="35"/>
      <c r="G29" s="36"/>
    </row>
    <row r="30" spans="1:11" ht="14.25" thickTop="1" x14ac:dyDescent="0.15">
      <c r="A30" s="4"/>
      <c r="B30" s="1" t="s">
        <v>7</v>
      </c>
      <c r="C30" s="1" t="s">
        <v>8</v>
      </c>
      <c r="D30" s="1" t="s">
        <v>3</v>
      </c>
      <c r="E30" s="1"/>
      <c r="F30" s="74" t="s">
        <v>6</v>
      </c>
      <c r="G30" s="75"/>
    </row>
    <row r="31" spans="1:11" ht="14.25" thickBot="1" x14ac:dyDescent="0.2">
      <c r="A31" s="4"/>
      <c r="B31" s="37"/>
      <c r="C31" s="37"/>
      <c r="D31" s="76"/>
      <c r="E31" s="76"/>
      <c r="F31" s="77"/>
      <c r="G31" s="78"/>
    </row>
    <row r="32" spans="1:11" ht="14.25" thickTop="1" x14ac:dyDescent="0.15">
      <c r="A32" s="29" t="s">
        <v>0</v>
      </c>
      <c r="B32" s="60" t="s">
        <v>11</v>
      </c>
      <c r="C32" s="3" t="s">
        <v>14</v>
      </c>
      <c r="D32" s="62" t="s">
        <v>60</v>
      </c>
      <c r="E32" s="63"/>
      <c r="F32" s="63"/>
      <c r="G32" s="6" t="s">
        <v>40</v>
      </c>
    </row>
    <row r="33" spans="1:7" ht="14.25" thickBot="1" x14ac:dyDescent="0.2">
      <c r="A33" s="43"/>
      <c r="B33" s="68"/>
      <c r="C33" s="38"/>
      <c r="D33" s="69"/>
      <c r="E33" s="69"/>
      <c r="F33" s="69"/>
      <c r="G33" s="40"/>
    </row>
    <row r="34" spans="1:7" ht="15" thickTop="1" thickBot="1" x14ac:dyDescent="0.2">
      <c r="A34" s="4"/>
      <c r="B34" s="14" t="s">
        <v>43</v>
      </c>
      <c r="C34" s="15"/>
      <c r="D34" s="15"/>
      <c r="E34" s="15"/>
      <c r="F34" s="15"/>
      <c r="G34" s="16"/>
    </row>
    <row r="35" spans="1:7" x14ac:dyDescent="0.15">
      <c r="A35" s="4"/>
      <c r="B35" s="70" t="s">
        <v>10</v>
      </c>
      <c r="C35" s="17" t="s">
        <v>14</v>
      </c>
      <c r="D35" s="71" t="s">
        <v>61</v>
      </c>
      <c r="E35" s="72"/>
      <c r="F35" s="73"/>
      <c r="G35" s="18" t="s">
        <v>17</v>
      </c>
    </row>
    <row r="36" spans="1:7" ht="14.25" thickBot="1" x14ac:dyDescent="0.2">
      <c r="A36" s="4"/>
      <c r="B36" s="68"/>
      <c r="C36" s="42"/>
      <c r="D36" s="69"/>
      <c r="E36" s="69"/>
      <c r="F36" s="69"/>
      <c r="G36" s="13" t="s">
        <v>16</v>
      </c>
    </row>
    <row r="37" spans="1:7" ht="14.25" thickTop="1" x14ac:dyDescent="0.15">
      <c r="A37" s="4"/>
      <c r="B37" s="60" t="s">
        <v>15</v>
      </c>
      <c r="C37" s="2" t="s">
        <v>14</v>
      </c>
      <c r="D37" s="62" t="s">
        <v>61</v>
      </c>
      <c r="E37" s="63"/>
      <c r="F37" s="64"/>
      <c r="G37" s="5" t="s">
        <v>18</v>
      </c>
    </row>
    <row r="38" spans="1:7" ht="14.25" thickBot="1" x14ac:dyDescent="0.2">
      <c r="A38" s="7"/>
      <c r="B38" s="61"/>
      <c r="C38" s="41"/>
      <c r="D38" s="65"/>
      <c r="E38" s="65"/>
      <c r="F38" s="65"/>
      <c r="G38" s="11" t="s">
        <v>16</v>
      </c>
    </row>
    <row r="39" spans="1:7" ht="5.25" customHeight="1" thickBot="1" x14ac:dyDescent="0.2"/>
    <row r="40" spans="1:7" x14ac:dyDescent="0.15">
      <c r="A40" s="8" t="s">
        <v>9</v>
      </c>
      <c r="B40" s="9" t="s">
        <v>5</v>
      </c>
      <c r="C40" s="9" t="s">
        <v>36</v>
      </c>
      <c r="D40" s="9" t="s">
        <v>1</v>
      </c>
      <c r="E40" s="9" t="s">
        <v>2</v>
      </c>
      <c r="F40" s="9" t="s">
        <v>12</v>
      </c>
      <c r="G40" s="10" t="s">
        <v>13</v>
      </c>
    </row>
    <row r="41" spans="1:7" ht="14.25" thickBot="1" x14ac:dyDescent="0.2">
      <c r="A41" s="12">
        <v>12</v>
      </c>
      <c r="B41" s="33"/>
      <c r="C41" s="33"/>
      <c r="D41" s="39"/>
      <c r="E41" s="39"/>
      <c r="F41" s="35"/>
      <c r="G41" s="36"/>
    </row>
    <row r="42" spans="1:7" ht="14.25" thickTop="1" x14ac:dyDescent="0.15">
      <c r="A42" s="4"/>
      <c r="B42" s="1" t="s">
        <v>7</v>
      </c>
      <c r="C42" s="1" t="s">
        <v>8</v>
      </c>
      <c r="D42" s="1" t="s">
        <v>3</v>
      </c>
      <c r="E42" s="1"/>
      <c r="F42" s="74" t="s">
        <v>6</v>
      </c>
      <c r="G42" s="75"/>
    </row>
    <row r="43" spans="1:7" ht="14.25" thickBot="1" x14ac:dyDescent="0.2">
      <c r="A43" s="4"/>
      <c r="B43" s="37"/>
      <c r="C43" s="37"/>
      <c r="D43" s="76"/>
      <c r="E43" s="76"/>
      <c r="F43" s="77"/>
      <c r="G43" s="78"/>
    </row>
    <row r="44" spans="1:7" ht="14.25" thickTop="1" x14ac:dyDescent="0.15">
      <c r="A44" s="29" t="s">
        <v>0</v>
      </c>
      <c r="B44" s="60" t="s">
        <v>11</v>
      </c>
      <c r="C44" s="3" t="s">
        <v>14</v>
      </c>
      <c r="D44" s="62" t="s">
        <v>60</v>
      </c>
      <c r="E44" s="63"/>
      <c r="F44" s="63"/>
      <c r="G44" s="6" t="s">
        <v>40</v>
      </c>
    </row>
    <row r="45" spans="1:7" ht="14.25" thickBot="1" x14ac:dyDescent="0.2">
      <c r="A45" s="30"/>
      <c r="B45" s="68"/>
      <c r="C45" s="38"/>
      <c r="D45" s="69"/>
      <c r="E45" s="69"/>
      <c r="F45" s="69"/>
      <c r="G45" s="40"/>
    </row>
    <row r="46" spans="1:7" ht="15" thickTop="1" thickBot="1" x14ac:dyDescent="0.2">
      <c r="A46" s="4"/>
      <c r="B46" s="14" t="s">
        <v>43</v>
      </c>
      <c r="C46" s="15"/>
      <c r="D46" s="15"/>
      <c r="E46" s="15"/>
      <c r="F46" s="15"/>
      <c r="G46" s="16"/>
    </row>
    <row r="47" spans="1:7" x14ac:dyDescent="0.15">
      <c r="A47" s="4"/>
      <c r="B47" s="70" t="s">
        <v>10</v>
      </c>
      <c r="C47" s="17" t="s">
        <v>14</v>
      </c>
      <c r="D47" s="71" t="s">
        <v>61</v>
      </c>
      <c r="E47" s="72"/>
      <c r="F47" s="73"/>
      <c r="G47" s="18" t="s">
        <v>17</v>
      </c>
    </row>
    <row r="48" spans="1:7" ht="14.25" thickBot="1" x14ac:dyDescent="0.2">
      <c r="A48" s="4"/>
      <c r="B48" s="68"/>
      <c r="C48" s="42"/>
      <c r="D48" s="69"/>
      <c r="E48" s="69"/>
      <c r="F48" s="69"/>
      <c r="G48" s="13" t="s">
        <v>16</v>
      </c>
    </row>
    <row r="49" spans="1:7" ht="14.25" thickTop="1" x14ac:dyDescent="0.15">
      <c r="A49" s="4"/>
      <c r="B49" s="60" t="s">
        <v>15</v>
      </c>
      <c r="C49" s="2" t="s">
        <v>14</v>
      </c>
      <c r="D49" s="62" t="s">
        <v>61</v>
      </c>
      <c r="E49" s="63"/>
      <c r="F49" s="64"/>
      <c r="G49" s="5" t="s">
        <v>18</v>
      </c>
    </row>
    <row r="50" spans="1:7" ht="14.25" thickBot="1" x14ac:dyDescent="0.2">
      <c r="A50" s="7"/>
      <c r="B50" s="61"/>
      <c r="C50" s="41"/>
      <c r="D50" s="65"/>
      <c r="E50" s="65"/>
      <c r="F50" s="65"/>
      <c r="G50" s="11" t="s">
        <v>16</v>
      </c>
    </row>
    <row r="51" spans="1:7" ht="8.25" customHeight="1" thickBot="1" x14ac:dyDescent="0.2"/>
    <row r="52" spans="1:7" ht="14.25" thickBot="1" x14ac:dyDescent="0.2">
      <c r="B52" s="49" t="s">
        <v>51</v>
      </c>
      <c r="C52" s="45"/>
      <c r="D52" s="45"/>
      <c r="E52" s="46" t="s">
        <v>23</v>
      </c>
      <c r="F52" s="46" t="s">
        <v>21</v>
      </c>
      <c r="G52" s="47" t="s">
        <v>22</v>
      </c>
    </row>
    <row r="53" spans="1:7" ht="14.25" thickTop="1" x14ac:dyDescent="0.15">
      <c r="B53" s="66" t="s">
        <v>20</v>
      </c>
      <c r="C53" s="67"/>
      <c r="D53" s="67"/>
      <c r="E53" s="24">
        <f>L9</f>
        <v>0</v>
      </c>
      <c r="F53" s="25">
        <v>1800</v>
      </c>
      <c r="G53" s="22" t="str">
        <f>IF(E53=0,"",E53*F53)</f>
        <v/>
      </c>
    </row>
    <row r="54" spans="1:7" x14ac:dyDescent="0.15">
      <c r="B54" s="52" t="s">
        <v>26</v>
      </c>
      <c r="C54" s="53"/>
      <c r="D54" s="53"/>
      <c r="E54" s="26">
        <f>E53-N9</f>
        <v>0</v>
      </c>
      <c r="F54" s="27">
        <v>1000</v>
      </c>
      <c r="G54" s="23" t="str">
        <f t="shared" ref="G54:G57" si="0">IF(E54=0,"",E54*F54)</f>
        <v/>
      </c>
    </row>
    <row r="55" spans="1:7" x14ac:dyDescent="0.15">
      <c r="B55" s="52" t="s">
        <v>27</v>
      </c>
      <c r="C55" s="53"/>
      <c r="D55" s="53"/>
      <c r="E55" s="26">
        <f>COUNTA(D12,D24,D36,D48)</f>
        <v>0</v>
      </c>
      <c r="F55" s="27">
        <v>6000</v>
      </c>
      <c r="G55" s="23" t="str">
        <f t="shared" si="0"/>
        <v/>
      </c>
    </row>
    <row r="56" spans="1:7" x14ac:dyDescent="0.15">
      <c r="B56" s="52" t="s">
        <v>28</v>
      </c>
      <c r="C56" s="53"/>
      <c r="D56" s="53"/>
      <c r="E56" s="26">
        <f>COUNTA(D14,D26,D38,D50)</f>
        <v>0</v>
      </c>
      <c r="F56" s="27">
        <v>15000</v>
      </c>
      <c r="G56" s="23" t="str">
        <f t="shared" si="0"/>
        <v/>
      </c>
    </row>
    <row r="57" spans="1:7" x14ac:dyDescent="0.15">
      <c r="B57" s="52" t="s">
        <v>29</v>
      </c>
      <c r="C57" s="53"/>
      <c r="D57" s="53"/>
      <c r="E57" s="26">
        <f>M9</f>
        <v>0</v>
      </c>
      <c r="F57" s="27">
        <v>3500</v>
      </c>
      <c r="G57" s="23" t="str">
        <f t="shared" si="0"/>
        <v/>
      </c>
    </row>
    <row r="58" spans="1:7" ht="14.25" thickBot="1" x14ac:dyDescent="0.2">
      <c r="B58" s="54" t="s">
        <v>24</v>
      </c>
      <c r="C58" s="55"/>
      <c r="D58" s="55" t="s">
        <v>25</v>
      </c>
      <c r="E58" s="55"/>
      <c r="F58" s="56"/>
      <c r="G58" s="44"/>
    </row>
    <row r="59" spans="1:7" ht="19.5" thickTop="1" thickBot="1" x14ac:dyDescent="0.2">
      <c r="B59" s="57" t="s">
        <v>63</v>
      </c>
      <c r="C59" s="58"/>
      <c r="D59" s="58"/>
      <c r="E59" s="58"/>
      <c r="F59" s="59"/>
      <c r="G59" s="48" t="str">
        <f>IF(SUM(G53:G58)=0,"",SUM(G53:G58))</f>
        <v/>
      </c>
    </row>
  </sheetData>
  <sheetProtection sheet="1" objects="1" scenarios="1"/>
  <mergeCells count="56">
    <mergeCell ref="B59:F59"/>
    <mergeCell ref="B53:D53"/>
    <mergeCell ref="B54:D54"/>
    <mergeCell ref="B55:D55"/>
    <mergeCell ref="B56:D56"/>
    <mergeCell ref="B57:D57"/>
    <mergeCell ref="B58:C58"/>
    <mergeCell ref="D58:F58"/>
    <mergeCell ref="B47:B48"/>
    <mergeCell ref="D47:F47"/>
    <mergeCell ref="D48:F48"/>
    <mergeCell ref="B49:B50"/>
    <mergeCell ref="D49:F49"/>
    <mergeCell ref="D50:F50"/>
    <mergeCell ref="F42:G42"/>
    <mergeCell ref="D43:E43"/>
    <mergeCell ref="F43:G43"/>
    <mergeCell ref="B44:B45"/>
    <mergeCell ref="D44:F44"/>
    <mergeCell ref="D45:F45"/>
    <mergeCell ref="B35:B36"/>
    <mergeCell ref="D35:F35"/>
    <mergeCell ref="D36:F36"/>
    <mergeCell ref="B37:B38"/>
    <mergeCell ref="D37:F37"/>
    <mergeCell ref="D38:F38"/>
    <mergeCell ref="F30:G30"/>
    <mergeCell ref="D31:E31"/>
    <mergeCell ref="F31:G31"/>
    <mergeCell ref="B32:B33"/>
    <mergeCell ref="D32:F32"/>
    <mergeCell ref="D33:F33"/>
    <mergeCell ref="B23:B24"/>
    <mergeCell ref="D23:F23"/>
    <mergeCell ref="D24:F24"/>
    <mergeCell ref="B25:B26"/>
    <mergeCell ref="D25:F25"/>
    <mergeCell ref="D26:F26"/>
    <mergeCell ref="F18:G18"/>
    <mergeCell ref="D19:E19"/>
    <mergeCell ref="F19:G19"/>
    <mergeCell ref="B20:B21"/>
    <mergeCell ref="D20:F20"/>
    <mergeCell ref="D21:F21"/>
    <mergeCell ref="B11:B12"/>
    <mergeCell ref="D11:F11"/>
    <mergeCell ref="D12:F12"/>
    <mergeCell ref="B13:B14"/>
    <mergeCell ref="D13:F13"/>
    <mergeCell ref="D14:F14"/>
    <mergeCell ref="F6:G6"/>
    <mergeCell ref="D7:E7"/>
    <mergeCell ref="F7:G7"/>
    <mergeCell ref="B8:B9"/>
    <mergeCell ref="D8:F8"/>
    <mergeCell ref="D9:F9"/>
  </mergeCells>
  <phoneticPr fontId="1"/>
  <dataValidations count="9">
    <dataValidation type="list" allowBlank="1" showInputMessage="1" showErrorMessage="1" sqref="E5 E17 E29 E41">
      <formula1>$I$5:$I$9</formula1>
    </dataValidation>
    <dataValidation imeMode="hiragana" allowBlank="1" showInputMessage="1" showErrorMessage="1" sqref="B5 G1:G2 F7:G7 G9 B29 F31:G31 G33 B17 F19:G19 G21 B41 F43:G43 G45"/>
    <dataValidation imeMode="halfKatakana" allowBlank="1" showInputMessage="1" showErrorMessage="1" sqref="C5 C29 C17 C41"/>
    <dataValidation type="list" imeMode="hiragana" allowBlank="1" showInputMessage="1" showErrorMessage="1" sqref="D5 D17 D29 D41">
      <formula1>$I$11:$I$12</formula1>
    </dataValidation>
    <dataValidation imeMode="halfAlpha" allowBlank="1" showInputMessage="1" showErrorMessage="1" sqref="F5:G5 B7:E7 C9 C12 C14 F29:G29 B31:E31 C33 F17:G17 B19:E19 C21 C24 C26 C36 C38 F41:G41 B43:E43 C45 C48 C50"/>
    <dataValidation type="list" imeMode="hiragana" allowBlank="1" showInputMessage="1" showErrorMessage="1" sqref="D9:F9 D33:F33 D21:F21 D45:F45">
      <formula1>$J$5:$J$7</formula1>
    </dataValidation>
    <dataValidation type="list" allowBlank="1" showInputMessage="1" showErrorMessage="1" sqref="G58">
      <formula1>$J$11:$J$14</formula1>
    </dataValidation>
    <dataValidation type="list" allowBlank="1" showInputMessage="1" showErrorMessage="1" sqref="A9 A21 A33 A45">
      <formula1>$O$5:$O$8</formula1>
    </dataValidation>
    <dataValidation type="list" imeMode="hiragana" allowBlank="1" showInputMessage="1" showErrorMessage="1" sqref="D12:F12 D14:F14 D24:F24 D26:F26 D36:F36 D38:F38 D48:F48 D50:F50">
      <formula1>$M$11:$M$12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京都府高体連スキー部追加登録(シート1)</vt:lpstr>
      <vt:lpstr>京都府高体連スキー部追加登録(シート2)</vt:lpstr>
      <vt:lpstr>京都府高体連スキー部追加登録(シート３)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同志社高等学校</dc:creator>
  <cp:lastModifiedBy>同志社高等学校</cp:lastModifiedBy>
  <cp:lastPrinted>2019-08-26T13:20:45Z</cp:lastPrinted>
  <dcterms:created xsi:type="dcterms:W3CDTF">2006-08-24T05:30:08Z</dcterms:created>
  <dcterms:modified xsi:type="dcterms:W3CDTF">2019-08-29T00:08:41Z</dcterms:modified>
</cp:coreProperties>
</file>